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550" activeTab="0"/>
  </bookViews>
  <sheets>
    <sheet name="業種別" sheetId="1" r:id="rId1"/>
    <sheet name="死亡労働災害" sheetId="2" r:id="rId2"/>
    <sheet name="業種別・事故の型別" sheetId="3" r:id="rId3"/>
    <sheet name="署別" sheetId="4" r:id="rId4"/>
    <sheet name="発生状況" sheetId="5" r:id="rId5"/>
  </sheets>
  <definedNames>
    <definedName name="_xlnm.Print_Area" localSheetId="0">'業種別'!$A$1:$AH$35</definedName>
    <definedName name="_xlnm.Print_Titles" localSheetId="4">'発生状況'!$4:$5</definedName>
  </definedNames>
  <calcPr fullCalcOnLoad="1"/>
</workbook>
</file>

<file path=xl/sharedStrings.xml><?xml version="1.0" encoding="utf-8"?>
<sst xmlns="http://schemas.openxmlformats.org/spreadsheetml/2006/main" count="428" uniqueCount="271">
  <si>
    <t>製造業</t>
  </si>
  <si>
    <t>土石採取業</t>
  </si>
  <si>
    <t>建設業</t>
  </si>
  <si>
    <t>林業</t>
  </si>
  <si>
    <t>漁業</t>
  </si>
  <si>
    <t>計</t>
  </si>
  <si>
    <t>鉱業</t>
  </si>
  <si>
    <t>道路貨物運送業</t>
  </si>
  <si>
    <t>業種別労働災害発生状況</t>
  </si>
  <si>
    <t>対　前　年</t>
  </si>
  <si>
    <t>増　　　減　　　数</t>
  </si>
  <si>
    <t>増　　　減　　　率</t>
  </si>
  <si>
    <t>全産業合計</t>
  </si>
  <si>
    <t>内訳</t>
  </si>
  <si>
    <t>食料品</t>
  </si>
  <si>
    <t>木材木製品</t>
  </si>
  <si>
    <t>紙・パルプ</t>
  </si>
  <si>
    <t>窯業・土石</t>
  </si>
  <si>
    <t>金属・機器</t>
  </si>
  <si>
    <t>その他</t>
  </si>
  <si>
    <t xml:space="preserve">内訳 </t>
  </si>
  <si>
    <t>土木工事業</t>
  </si>
  <si>
    <t>建築工事業</t>
  </si>
  <si>
    <t>木造建築業</t>
  </si>
  <si>
    <t>設備工事業</t>
  </si>
  <si>
    <t>業種割合％</t>
  </si>
  <si>
    <t>鉱計</t>
  </si>
  <si>
    <t>鉱山</t>
  </si>
  <si>
    <t>道路貨物運送</t>
  </si>
  <si>
    <t>その他の運輸</t>
  </si>
  <si>
    <t>陸上貨物取扱</t>
  </si>
  <si>
    <t>港湾運送業</t>
  </si>
  <si>
    <t>水産業</t>
  </si>
  <si>
    <t>商業</t>
  </si>
  <si>
    <t>清掃・と畜業</t>
  </si>
  <si>
    <t>上記以外の事業</t>
  </si>
  <si>
    <t>休業</t>
  </si>
  <si>
    <t>死亡</t>
  </si>
  <si>
    <t>合計</t>
  </si>
  <si>
    <t>平成22年</t>
  </si>
  <si>
    <t>建設業労働災害防止協会北海道支部　</t>
  </si>
  <si>
    <t>番号</t>
  </si>
  <si>
    <t>発生年月日</t>
  </si>
  <si>
    <t>被災</t>
  </si>
  <si>
    <t>業種</t>
  </si>
  <si>
    <t>工事内容</t>
  </si>
  <si>
    <t>災害発生状況</t>
  </si>
  <si>
    <t>型起因物等</t>
  </si>
  <si>
    <t>者数</t>
  </si>
  <si>
    <t>崩壊・倒壊</t>
  </si>
  <si>
    <t>墜落、転落</t>
  </si>
  <si>
    <t>転倒</t>
  </si>
  <si>
    <t>性別</t>
  </si>
  <si>
    <t>年齢</t>
  </si>
  <si>
    <t>職種</t>
  </si>
  <si>
    <t>経験</t>
  </si>
  <si>
    <t>入場日数</t>
  </si>
  <si>
    <t>男</t>
  </si>
  <si>
    <t>月</t>
  </si>
  <si>
    <t>対前年　　　同期比</t>
  </si>
  <si>
    <t>件　　数</t>
  </si>
  <si>
    <t>百分率</t>
  </si>
  <si>
    <t>北海道労働局</t>
  </si>
  <si>
    <t xml:space="preserve"> 業　種　別</t>
  </si>
  <si>
    <t>１号</t>
  </si>
  <si>
    <t>２号</t>
  </si>
  <si>
    <t>３号</t>
  </si>
  <si>
    <t>４号</t>
  </si>
  <si>
    <t>５号</t>
  </si>
  <si>
    <t>６－２号</t>
  </si>
  <si>
    <t>７－２号</t>
  </si>
  <si>
    <t>うち木材木製品製造業</t>
  </si>
  <si>
    <t>鉱山保安法適用事業</t>
  </si>
  <si>
    <t>道路貨物　　　運送業</t>
  </si>
  <si>
    <t>陸上貨物　　　取扱業</t>
  </si>
  <si>
    <t>年　別</t>
  </si>
  <si>
    <t>平成</t>
  </si>
  <si>
    <t>年</t>
  </si>
  <si>
    <t>区 分</t>
  </si>
  <si>
    <t>当</t>
  </si>
  <si>
    <t>累</t>
  </si>
  <si>
    <t>月</t>
  </si>
  <si>
    <t>年別</t>
  </si>
  <si>
    <t>月別</t>
  </si>
  <si>
    <t>分</t>
  </si>
  <si>
    <t>平　成　　２２　年　度</t>
  </si>
  <si>
    <t>※　建災防注　　　（　　　）内は、交通事故（道路）内数である</t>
  </si>
  <si>
    <t>事故の型番号</t>
  </si>
  <si>
    <t>道路貨物を除く運輸業</t>
  </si>
  <si>
    <t>陸上貨物取扱業</t>
  </si>
  <si>
    <t>その他の事業</t>
  </si>
  <si>
    <t>起因物番号</t>
  </si>
  <si>
    <t>起因物</t>
  </si>
  <si>
    <t>原動機</t>
  </si>
  <si>
    <t>動力電動機</t>
  </si>
  <si>
    <t>木材加工機械</t>
  </si>
  <si>
    <t>建設用等機械</t>
  </si>
  <si>
    <t>金属加工用機械</t>
  </si>
  <si>
    <t>一般動力機械</t>
  </si>
  <si>
    <t>動力クレーン等</t>
  </si>
  <si>
    <t>動力運搬機</t>
  </si>
  <si>
    <t>乗物</t>
  </si>
  <si>
    <t>圧力容器</t>
  </si>
  <si>
    <t>化学容器</t>
  </si>
  <si>
    <t>溶接装置</t>
  </si>
  <si>
    <t>炉・窯等</t>
  </si>
  <si>
    <t>電気設備</t>
  </si>
  <si>
    <t>人力機械工具等</t>
  </si>
  <si>
    <t>用具</t>
  </si>
  <si>
    <t>その他の装置設備</t>
  </si>
  <si>
    <t>仮設物・建築物・構築物等</t>
  </si>
  <si>
    <t>危険物・有害物等</t>
  </si>
  <si>
    <t>材料</t>
  </si>
  <si>
    <t>荷</t>
  </si>
  <si>
    <t>自然環境等</t>
  </si>
  <si>
    <t>その他の起因物</t>
  </si>
  <si>
    <t>起因物なし</t>
  </si>
  <si>
    <t>分類不能</t>
  </si>
  <si>
    <t>墜落・転落</t>
  </si>
  <si>
    <t>激突</t>
  </si>
  <si>
    <t>飛来・落下</t>
  </si>
  <si>
    <t>激突され</t>
  </si>
  <si>
    <t>巻き込まれ・はさまれ</t>
  </si>
  <si>
    <t>切れ・こすれ</t>
  </si>
  <si>
    <t>踏抜き</t>
  </si>
  <si>
    <t>おぼれ</t>
  </si>
  <si>
    <t>高温・低温の物との接触</t>
  </si>
  <si>
    <t>有害物との接触</t>
  </si>
  <si>
    <t>感電</t>
  </si>
  <si>
    <t>爆発</t>
  </si>
  <si>
    <t>破裂</t>
  </si>
  <si>
    <t>火災</t>
  </si>
  <si>
    <t>交通事故（道路）</t>
  </si>
  <si>
    <t>交通事故（その他）</t>
  </si>
  <si>
    <t>動作の反動・無理な動作</t>
  </si>
  <si>
    <t>その他</t>
  </si>
  <si>
    <t>その他の　　　事業</t>
  </si>
  <si>
    <t>うち木材木</t>
  </si>
  <si>
    <t>鉱山保安法</t>
  </si>
  <si>
    <t>道路貨物</t>
  </si>
  <si>
    <t>その他の</t>
  </si>
  <si>
    <t>陸上貨物</t>
  </si>
  <si>
    <t>製品製造業</t>
  </si>
  <si>
    <t>適用事業</t>
  </si>
  <si>
    <t>運送業</t>
  </si>
  <si>
    <t>運輸交通業</t>
  </si>
  <si>
    <t>取扱業</t>
  </si>
  <si>
    <t>札幌中央</t>
  </si>
  <si>
    <t>札幌東</t>
  </si>
  <si>
    <t>函館</t>
  </si>
  <si>
    <t>小樽</t>
  </si>
  <si>
    <t>岩見沢</t>
  </si>
  <si>
    <t>旭川</t>
  </si>
  <si>
    <t>帯広</t>
  </si>
  <si>
    <t>滝川</t>
  </si>
  <si>
    <t>北見</t>
  </si>
  <si>
    <t>室蘭</t>
  </si>
  <si>
    <t>釧路</t>
  </si>
  <si>
    <t>名寄</t>
  </si>
  <si>
    <t>留萌</t>
  </si>
  <si>
    <t>稚内</t>
  </si>
  <si>
    <t>浦河</t>
  </si>
  <si>
    <t>苫小牧</t>
  </si>
  <si>
    <t>倶知安</t>
  </si>
  <si>
    <t>死亡災害については死亡災害速報、休業災害については労働者死傷病報告書（休業４日以上）</t>
  </si>
  <si>
    <t>による同期間中に把握した件数の前年同期の対比である。</t>
  </si>
  <si>
    <t>業種別</t>
  </si>
  <si>
    <t>区分</t>
  </si>
  <si>
    <t>（小樽署）</t>
  </si>
  <si>
    <t>30年</t>
  </si>
  <si>
    <t>13日</t>
  </si>
  <si>
    <t>平成23年</t>
  </si>
  <si>
    <t>平成２３年　　死　亡　労　働　災　害　発　生　状　況</t>
  </si>
  <si>
    <t>平成２３年　　業種別・事故の型別・起因物別死亡労働災害発生状況</t>
  </si>
  <si>
    <t>平成２３年　　署別・業種別死亡労働災害発生状況</t>
  </si>
  <si>
    <t>平成２３年建設業死亡労働災害発生状況</t>
  </si>
  <si>
    <t>（岩見沢署）</t>
  </si>
  <si>
    <t>車両系建設　　機械運転手</t>
  </si>
  <si>
    <t>８年</t>
  </si>
  <si>
    <t>橋梁建設　　　　　工事業</t>
  </si>
  <si>
    <t>橋梁の撤去工事</t>
  </si>
  <si>
    <t>掘削用機械</t>
  </si>
  <si>
    <t>　被災者は、橋梁の撤去工事に伴う工事用道路の造成作業に従事していたが、当日の道路造成作業終了後、ドラッグショベルを運転し、河川の中州の工事用道路の除雪等を行っていた。作業中後進したところ覆帯が雪氷の塊に乗りこれが崩れたためドラッグショベルが横転した。運転席が水中に埋没したため低体温症となった。</t>
  </si>
  <si>
    <t>（北見署）</t>
  </si>
  <si>
    <t>塗装工</t>
  </si>
  <si>
    <t>34年</t>
  </si>
  <si>
    <t>木造家屋　　建築工事業</t>
  </si>
  <si>
    <t>木造家屋建築</t>
  </si>
  <si>
    <t>有害物等との接触</t>
  </si>
  <si>
    <t>平　成　　２３　年　度</t>
  </si>
  <si>
    <t>41歳</t>
  </si>
  <si>
    <t>作業者・技能者</t>
  </si>
  <si>
    <t>20年</t>
  </si>
  <si>
    <t>3日</t>
  </si>
  <si>
    <t>道路建設工事業</t>
  </si>
  <si>
    <t>道路建設工事</t>
  </si>
  <si>
    <t>北海道横断道路自動車道の舗装工事において、路肩に仮置きしていたガードレール部材を車両積載型トラッククレーンに積み込み作業中、被災者は玉掛け作業に従事していた。2段積みの同部材の上段を玉掛けしようとした際、部材が崩れ落ち部材とともに法面（法長６ｍ、直高３．５ｍ、勾配３５度）を転落し、同部材と道路面に頭部を挟まれたもの。</t>
  </si>
  <si>
    <t>金属材料</t>
  </si>
  <si>
    <t>47歳</t>
  </si>
  <si>
    <t>玉掛技能者</t>
  </si>
  <si>
    <t>27年</t>
  </si>
  <si>
    <t>42日</t>
  </si>
  <si>
    <t>鉄骨･鉄筋造家屋建築工事業</t>
  </si>
  <si>
    <t>ﾋﾞﾙ建築工事</t>
  </si>
  <si>
    <t>（札幌中央署）</t>
  </si>
  <si>
    <t>はさまれ、巻き込まれ</t>
  </si>
  <si>
    <t>５４歳</t>
  </si>
  <si>
    <t>作業者･技能者</t>
  </si>
  <si>
    <t>０年</t>
  </si>
  <si>
    <t>１日</t>
  </si>
  <si>
    <t>その他の建築工事業</t>
  </si>
  <si>
    <t>木造建築工事</t>
  </si>
  <si>
    <t>足場</t>
  </si>
  <si>
    <t>（札幌東署）</t>
  </si>
  <si>
    <t>３４歳</t>
  </si>
  <si>
    <t>土工</t>
  </si>
  <si>
    <t>その他建設工事業</t>
  </si>
  <si>
    <t>構内除排雪作業</t>
  </si>
  <si>
    <t>被災者は民間工場のシャッター上部の屋根上(高さ７ｍ）で安全帯を使用して雪降ろし作業を行っていたが、建屋本体の屋根からの落雪の恐れが出た。このため安全帯を外しはしごを使って地上に降りようとしたが、屋根からの落雪がありこれに押されて地上へ墜落した。</t>
  </si>
  <si>
    <t>屋根、はり、もや、　　けた、合掌</t>
  </si>
  <si>
    <t>(岩見沢署)</t>
  </si>
  <si>
    <t>１　　　　　☆</t>
  </si>
  <si>
    <t>3　　　☆</t>
  </si>
  <si>
    <t>★4</t>
  </si>
  <si>
    <t>★5</t>
  </si>
  <si>
    <t>クレーン</t>
  </si>
  <si>
    <t>工事現場内に設置しているタワークレーンを使用して、鉄骨をトラック荷台上に積込む作業を行っていた。この鉄骨はタワークレーンのクライミング時に使用した仮設梁でH鋼1.2×0.4×9.0ｍ重量４ｔ。被災者は合図･誘導･玉外し作業を行っていたが、2本目の鉄骨をトラックに積込む際吊り降ろしてきた鉄骨が横ぶれし、トラック荷台上にいた被災者が鉄骨とトラックのあおりとの間に挟まれたもの。</t>
  </si>
  <si>
    <t>個人住宅の改修工事において、被災者は高さ5. 3ｍの足場上(3段目)で廃材等の片付けを行っていたが、地上に墜落した。足場には手すり等の墜落防止設備が設けられていなかった。また被災者は保護帽、安全帯を着用していなかった。</t>
  </si>
  <si>
    <t>7☆</t>
  </si>
  <si>
    <t>６７歳</t>
  </si>
  <si>
    <t>その他の作業者</t>
  </si>
  <si>
    <t>３０年</t>
  </si>
  <si>
    <t>１３日</t>
  </si>
  <si>
    <t>橋梁建設工事業</t>
  </si>
  <si>
    <t>橋梁建設工事</t>
  </si>
  <si>
    <t>被災者は工事現場での作業終了後、同僚が運転する会社所有のライトバンの助手席に同乗し自宅に向かって走行中、運転者が運転操作を誤り道路脇の電柱に衝突し被災した。運転手も被災し休業している。被災時の路面状況は乾燥状態で、被災者運転者ともにシートベルトは着用していた。</t>
  </si>
  <si>
    <t>交通事故</t>
  </si>
  <si>
    <t>乗用車、バス、バイク</t>
  </si>
  <si>
    <t>（名寄署）</t>
  </si>
  <si>
    <t>５１歳</t>
  </si>
  <si>
    <t>防水工</t>
  </si>
  <si>
    <t>５年</t>
  </si>
  <si>
    <t>２日</t>
  </si>
  <si>
    <t>木造4階建て一般共同住宅の屋根防水改修工事現場において、被災者が屋根南東端部で、仕上げ用防水シートを屋根面に貼り付ける前作業として、屋根面に残っていた雨水を雑巾で拭いていたところ、誤って10.5ｍ下に墜落したもの。</t>
  </si>
  <si>
    <t>屋根、はり、もや、けた、合掌</t>
  </si>
  <si>
    <t>（札幌中央署）</t>
  </si>
  <si>
    <t>被災者は、屋内塗装場において、当日10時頃から建築用水生ニス塗りを、エンジン式エアーコンプレッサーにつないだスプレーガンを用いて１時間程度行っていた。その後、倉庫内で心配停止状態で倒れているところを発見されたもの。（エアーコンプレッサーの排気ガスによる一酸化中毒）</t>
  </si>
  <si>
    <t>１日</t>
  </si>
  <si>
    <t>9　☆</t>
  </si>
  <si>
    <t>３７歳</t>
  </si>
  <si>
    <t>とび工</t>
  </si>
  <si>
    <t>１７年</t>
  </si>
  <si>
    <t>橋梁建設工事業</t>
  </si>
  <si>
    <t>橋梁補修工事</t>
  </si>
  <si>
    <t>被災者は橋梁の橋桁部で吊り足場の組立作業に従事した。高所作業車のバスケットに搭乗し作業していたが、作業場所が狭かったため、被災者のみ橋脚上に乗り移り足場を組み立てる作業を開始した。この後高所作業車を移動するため、他の作業員は被災者を残したまま橋上に移動したが、この時被災者が墜落した。残っていた足場部材の状況から被災者は橋脚上に組んでいた足場部材に上った際、安全帯を掛けていた単管が外れ墜落したものと推定される。　</t>
  </si>
  <si>
    <t>（帯広署）</t>
  </si>
  <si>
    <t>住宅改修工事</t>
  </si>
  <si>
    <t>５３歳</t>
  </si>
  <si>
    <t>管理者</t>
  </si>
  <si>
    <t>３２年</t>
  </si>
  <si>
    <t>１６５日</t>
  </si>
  <si>
    <t>道路植栽工事</t>
  </si>
  <si>
    <t>道路維持工事を行っていたが、工事発注者と打合せを行うため会社所有車で函館市の自宅から八雲町に向けて出発した。途中道道を走行中、高速道路下のコンクリート壁に衝突し、車が炎上した。</t>
  </si>
  <si>
    <t>交通事故(道路)</t>
  </si>
  <si>
    <t>乗用車、バス、バイク</t>
  </si>
  <si>
    <t>（函館署）</t>
  </si>
  <si>
    <t>（平成２３年１月１日～平成２３年１２月３１日）</t>
  </si>
  <si>
    <t>その他の運輸交通業</t>
  </si>
  <si>
    <t>(平成２３年１月１日～平成２３年１２月３１日）確定</t>
  </si>
  <si>
    <t>（平成２３年１月１日～平成２３年１２月３１日）確定</t>
  </si>
  <si>
    <t>（平成23年12月31日現在）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</si>
</sst>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0_);[Red]\(0\)"/>
    <numFmt numFmtId="178" formatCode="[&lt;=999]000;[&lt;=99999]000\-00;000\-0000"/>
    <numFmt numFmtId="179" formatCode="#,##0_ "/>
    <numFmt numFmtId="180" formatCode="#,##0.00_ "/>
    <numFmt numFmtId="181" formatCode="0.00_);[Red]\(0.00\)"/>
    <numFmt numFmtId="182" formatCode="0.00_ "/>
    <numFmt numFmtId="183" formatCode="#,##0.0_);[Red]\(#,##0.0\)"/>
    <numFmt numFmtId="184" formatCode="#,##0.0_ "/>
    <numFmt numFmtId="185" formatCode="General\ \ "/>
    <numFmt numFmtId="186" formatCode="\(\ General\)"/>
    <numFmt numFmtId="187" formatCode="0.0_ "/>
    <numFmt numFmtId="188" formatCode="General\ "/>
    <numFmt numFmtId="189" formatCode="General\ \ \ "/>
    <numFmt numFmtId="190" formatCode="\(\ General\)\ \ "/>
    <numFmt numFmtId="191" formatCode="\(\ General\)\ "/>
    <numFmt numFmtId="192" formatCode="#,##0_);[Red]\(#,##0\)"/>
    <numFmt numFmtId="193" formatCode="0.0_ \ "/>
    <numFmt numFmtId="194" formatCode="0.0_);[Red]\(0.0\)"/>
    <numFmt numFmtId="195" formatCode="General\ &quot;歳&quot;"/>
  </numFmts>
  <fonts count="17">
    <font>
      <sz val="11"/>
      <name val="ＭＳ Ｐゴシック"/>
      <family val="3"/>
    </font>
    <font>
      <sz val="6"/>
      <name val="ＭＳ Ｐゴシック"/>
      <family val="3"/>
    </font>
    <font>
      <sz val="11"/>
      <name val="ＭＳ 明朝"/>
      <family val="1"/>
    </font>
    <font>
      <sz val="20"/>
      <name val="ＭＳ Ｐゴシック"/>
      <family val="3"/>
    </font>
    <font>
      <sz val="12"/>
      <name val="ＭＳ Ｐゴシック"/>
      <family val="3"/>
    </font>
    <font>
      <sz val="18"/>
      <name val="ＭＳ Ｐゴシック"/>
      <family val="3"/>
    </font>
    <font>
      <sz val="14"/>
      <name val="ＭＳ Ｐゴシック"/>
      <family val="3"/>
    </font>
    <font>
      <sz val="16"/>
      <name val="ＭＳ Ｐゴシック"/>
      <family val="3"/>
    </font>
    <font>
      <sz val="18"/>
      <name val="ＭＳ 明朝"/>
      <family val="1"/>
    </font>
    <font>
      <sz val="10"/>
      <name val="ＭＳ Ｐ明朝"/>
      <family val="1"/>
    </font>
    <font>
      <sz val="16"/>
      <name val="ＭＳ Ｐ明朝"/>
      <family val="1"/>
    </font>
    <font>
      <sz val="12"/>
      <name val="ＭＳ Ｐ明朝"/>
      <family val="1"/>
    </font>
    <font>
      <sz val="11"/>
      <name val="ＭＳ Ｐ明朝"/>
      <family val="1"/>
    </font>
    <font>
      <sz val="16"/>
      <name val="ＪＳＰ明朝"/>
      <family val="1"/>
    </font>
    <font>
      <sz val="10"/>
      <name val="ＪＳＰ明朝"/>
      <family val="1"/>
    </font>
    <font>
      <sz val="12"/>
      <name val="ＪＳＰ明朝"/>
      <family val="1"/>
    </font>
    <font>
      <sz val="10"/>
      <name val="ＭＳ Ｐゴシック"/>
      <family val="3"/>
    </font>
  </fonts>
  <fills count="2">
    <fill>
      <patternFill/>
    </fill>
    <fill>
      <patternFill patternType="gray125"/>
    </fill>
  </fills>
  <borders count="13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style="thin"/>
      <right style="hair"/>
      <top style="thin"/>
      <bottom>
        <color indexed="63"/>
      </bottom>
    </border>
    <border>
      <left style="hair"/>
      <right>
        <color indexed="63"/>
      </right>
      <top style="thin"/>
      <bottom>
        <color indexed="63"/>
      </bottom>
    </border>
    <border>
      <left style="dotted"/>
      <right style="hair"/>
      <top style="thin"/>
      <bottom>
        <color indexed="63"/>
      </bottom>
    </border>
    <border>
      <left style="hair"/>
      <right style="thin"/>
      <top style="thin"/>
      <bottom>
        <color indexed="63"/>
      </bottom>
    </border>
    <border>
      <left>
        <color indexed="63"/>
      </left>
      <right style="thin"/>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dotted"/>
      <right style="hair"/>
      <top>
        <color indexed="63"/>
      </top>
      <bottom>
        <color indexed="63"/>
      </bottom>
    </border>
    <border>
      <left style="hair"/>
      <right style="thin"/>
      <top>
        <color indexed="63"/>
      </top>
      <bottom>
        <color indexed="63"/>
      </bottom>
    </border>
    <border>
      <left>
        <color indexed="63"/>
      </left>
      <right style="thin"/>
      <top>
        <color indexed="63"/>
      </top>
      <bottom style="thin"/>
    </border>
    <border>
      <left style="thin"/>
      <right style="hair"/>
      <top>
        <color indexed="63"/>
      </top>
      <bottom style="thin"/>
    </border>
    <border>
      <left style="hair"/>
      <right>
        <color indexed="63"/>
      </right>
      <top>
        <color indexed="63"/>
      </top>
      <bottom style="thin"/>
    </border>
    <border>
      <left style="dotted"/>
      <right style="hair"/>
      <top>
        <color indexed="63"/>
      </top>
      <bottom style="thin"/>
    </border>
    <border>
      <left style="hair"/>
      <right style="thin"/>
      <top>
        <color indexed="63"/>
      </top>
      <bottom style="thin"/>
    </border>
    <border>
      <left style="hair"/>
      <right>
        <color indexed="63"/>
      </right>
      <top style="thin"/>
      <bottom style="hair"/>
    </border>
    <border>
      <left>
        <color indexed="63"/>
      </left>
      <right style="thin"/>
      <top style="thin"/>
      <bottom style="hair"/>
    </border>
    <border>
      <left style="thin"/>
      <right style="hair"/>
      <top style="thin"/>
      <bottom style="hair"/>
    </border>
    <border>
      <left style="dotted"/>
      <right style="hair"/>
      <top style="thin"/>
      <bottom style="hair"/>
    </border>
    <border>
      <left style="hair"/>
      <right style="thin"/>
      <top style="thin"/>
      <bottom style="hair"/>
    </border>
    <border>
      <left>
        <color indexed="63"/>
      </left>
      <right style="hair"/>
      <top style="thin"/>
      <bottom style="hair"/>
    </border>
    <border>
      <left>
        <color indexed="63"/>
      </left>
      <right>
        <color indexed="63"/>
      </right>
      <top style="thin"/>
      <bottom style="hair"/>
    </border>
    <border>
      <left style="hair"/>
      <right>
        <color indexed="63"/>
      </right>
      <top style="hair"/>
      <bottom style="hair"/>
    </border>
    <border>
      <left style="thin"/>
      <right style="hair"/>
      <top style="hair"/>
      <bottom style="hair"/>
    </border>
    <border>
      <left style="dotted"/>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thin"/>
    </border>
    <border>
      <left>
        <color indexed="63"/>
      </left>
      <right style="thin"/>
      <top style="hair"/>
      <bottom style="thin"/>
    </border>
    <border>
      <left style="thin"/>
      <right style="hair"/>
      <top style="hair"/>
      <bottom style="thin"/>
    </border>
    <border>
      <left style="dotted"/>
      <right style="hair"/>
      <top style="hair"/>
      <bottom style="thin"/>
    </border>
    <border>
      <left style="hair"/>
      <right style="thin"/>
      <top style="hair"/>
      <bottom style="thin"/>
    </border>
    <border>
      <left>
        <color indexed="63"/>
      </left>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style="hair"/>
    </border>
    <border>
      <left style="thin"/>
      <right>
        <color indexed="63"/>
      </right>
      <top style="thin"/>
      <bottom style="hair"/>
    </border>
    <border>
      <left style="hair"/>
      <right style="hair"/>
      <top style="thin"/>
      <bottom style="hair"/>
    </border>
    <border>
      <left style="thin"/>
      <right style="thin"/>
      <top style="hair"/>
      <bottom style="hair"/>
    </border>
    <border>
      <left style="hair"/>
      <right style="hair"/>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style="hair"/>
      <right style="hair"/>
      <top style="hair"/>
      <bottom style="thin"/>
    </border>
    <border>
      <left style="thin"/>
      <right style="thin"/>
      <top style="thin"/>
      <bottom style="thin"/>
    </border>
    <border>
      <left style="thin"/>
      <right>
        <color indexed="63"/>
      </right>
      <top>
        <color indexed="63"/>
      </top>
      <bottom style="hair"/>
    </border>
    <border>
      <left>
        <color indexed="63"/>
      </left>
      <right>
        <color indexed="63"/>
      </right>
      <top>
        <color indexed="63"/>
      </top>
      <bottom style="hair"/>
    </border>
    <border>
      <left style="thin"/>
      <right style="dotted"/>
      <top>
        <color indexed="63"/>
      </top>
      <bottom style="hair"/>
    </border>
    <border>
      <left>
        <color indexed="63"/>
      </left>
      <right style="thin"/>
      <top>
        <color indexed="63"/>
      </top>
      <bottom style="hair"/>
    </border>
    <border>
      <left style="thin"/>
      <right style="hair"/>
      <top>
        <color indexed="63"/>
      </top>
      <bottom style="hair"/>
    </border>
    <border>
      <left style="thin"/>
      <right style="thin"/>
      <top>
        <color indexed="63"/>
      </top>
      <bottom style="hair"/>
    </border>
    <border>
      <left style="thin"/>
      <right style="dotted"/>
      <top style="hair"/>
      <bottom style="hair"/>
    </border>
    <border>
      <left style="thin"/>
      <right style="dotted"/>
      <top style="hair"/>
      <bottom>
        <color indexed="63"/>
      </bottom>
    </border>
    <border>
      <left style="thin"/>
      <right style="hair"/>
      <top style="hair"/>
      <bottom>
        <color indexed="63"/>
      </bottom>
    </border>
    <border>
      <left style="thin"/>
      <right style="thin"/>
      <top style="hair"/>
      <bottom>
        <color indexed="63"/>
      </bottom>
    </border>
    <border>
      <left>
        <color indexed="63"/>
      </left>
      <right>
        <color indexed="63"/>
      </right>
      <top style="thin"/>
      <bottom style="thin"/>
    </border>
    <border>
      <left style="thin"/>
      <right style="dotted"/>
      <top style="thin"/>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thick"/>
      <right style="thick"/>
      <top style="thin"/>
      <bottom style="hair"/>
    </border>
    <border>
      <left style="thick"/>
      <right style="thick"/>
      <top style="hair"/>
      <bottom style="hair"/>
    </border>
    <border>
      <left style="thick"/>
      <right style="thick"/>
      <top style="hair"/>
      <bottom style="thin"/>
    </border>
    <border>
      <left style="thick"/>
      <right style="thick"/>
      <top style="thin"/>
      <bottom style="thick"/>
    </border>
    <border>
      <left>
        <color indexed="63"/>
      </left>
      <right style="hair"/>
      <top>
        <color indexed="63"/>
      </top>
      <bottom style="hair"/>
    </border>
    <border>
      <left>
        <color indexed="63"/>
      </left>
      <right style="hair"/>
      <top style="hair"/>
      <bottom>
        <color indexed="63"/>
      </bottom>
    </border>
    <border>
      <left style="thick"/>
      <right style="thick"/>
      <top style="thick"/>
      <bottom style="thin"/>
    </border>
    <border>
      <left style="thick"/>
      <right style="thick"/>
      <top>
        <color indexed="63"/>
      </top>
      <bottom style="hair"/>
    </border>
    <border>
      <left style="thick"/>
      <right style="thick"/>
      <top style="hair"/>
      <bottom>
        <color indexed="63"/>
      </bottom>
    </border>
    <border>
      <left style="medium"/>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thin"/>
    </border>
    <border>
      <left style="thin"/>
      <right style="thin"/>
      <top style="thin"/>
      <bottom>
        <color indexed="63"/>
      </bottom>
    </border>
    <border>
      <left style="thin"/>
      <right style="thin"/>
      <top>
        <color indexed="63"/>
      </top>
      <bottom style="thin"/>
    </border>
    <border>
      <left style="thin"/>
      <right>
        <color indexed="63"/>
      </right>
      <top style="thick"/>
      <bottom style="thin"/>
    </border>
    <border>
      <left>
        <color indexed="63"/>
      </left>
      <right style="thin"/>
      <top style="thick"/>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style="thick"/>
      <bottom style="thin"/>
    </border>
    <border>
      <left>
        <color indexed="63"/>
      </left>
      <right style="thick"/>
      <top style="thick"/>
      <bottom style="thin"/>
    </border>
    <border>
      <left>
        <color indexed="63"/>
      </left>
      <right style="thick"/>
      <top style="thin"/>
      <bottom style="thin"/>
    </border>
    <border>
      <left>
        <color indexed="63"/>
      </left>
      <right style="thick"/>
      <top style="thin"/>
      <bottom style="thick"/>
    </border>
    <border>
      <left style="thick"/>
      <right>
        <color indexed="63"/>
      </right>
      <top style="thin"/>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style="thick"/>
      <right>
        <color indexed="63"/>
      </right>
      <top style="thick"/>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dotted"/>
      <right>
        <color indexed="63"/>
      </right>
      <top style="thin"/>
      <bottom>
        <color indexed="63"/>
      </bottom>
    </border>
    <border>
      <left style="dotted"/>
      <right>
        <color indexed="63"/>
      </right>
      <top>
        <color indexed="63"/>
      </top>
      <bottom style="thin"/>
    </border>
    <border>
      <left style="dotted"/>
      <right>
        <color indexed="63"/>
      </right>
      <top style="hair"/>
      <bottom style="hair"/>
    </border>
    <border>
      <left>
        <color indexed="63"/>
      </left>
      <right style="dotted"/>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dotted"/>
      <top style="thin"/>
      <bottom>
        <color indexed="63"/>
      </bottom>
    </border>
    <border>
      <left style="hair"/>
      <right style="dotted"/>
      <top>
        <color indexed="63"/>
      </top>
      <bottom style="thin"/>
    </border>
    <border>
      <left style="thick"/>
      <right>
        <color indexed="63"/>
      </right>
      <top>
        <color indexed="63"/>
      </top>
      <bottom style="thin"/>
    </border>
    <border>
      <left>
        <color indexed="63"/>
      </left>
      <right style="thick"/>
      <top style="thin"/>
      <bottom>
        <color indexed="63"/>
      </bottom>
    </border>
    <border>
      <left>
        <color indexed="63"/>
      </left>
      <right style="thick"/>
      <top>
        <color indexed="63"/>
      </top>
      <bottom style="thin"/>
    </border>
    <border>
      <left style="thin"/>
      <right style="thin"/>
      <top>
        <color indexed="63"/>
      </top>
      <bottom>
        <color indexed="63"/>
      </bottom>
    </border>
    <border>
      <left style="hair"/>
      <right>
        <color indexed="63"/>
      </right>
      <top>
        <color indexed="63"/>
      </top>
      <bottom style="thick"/>
    </border>
    <border>
      <left>
        <color indexed="63"/>
      </left>
      <right style="thick"/>
      <top>
        <color indexed="63"/>
      </top>
      <bottom style="thick"/>
    </border>
    <border>
      <left>
        <color indexed="63"/>
      </left>
      <right style="medium"/>
      <top>
        <color indexed="63"/>
      </top>
      <bottom>
        <color indexed="63"/>
      </bottom>
    </border>
    <border>
      <left style="medium"/>
      <right>
        <color indexed="63"/>
      </right>
      <top>
        <color indexed="63"/>
      </top>
      <bottom>
        <color indexed="63"/>
      </bottom>
    </border>
    <border>
      <left>
        <color indexed="63"/>
      </left>
      <right style="dotted"/>
      <top style="hair"/>
      <bottom>
        <color indexed="63"/>
      </bottom>
    </border>
    <border>
      <left style="dotted"/>
      <right>
        <color indexed="63"/>
      </right>
      <top style="hair"/>
      <bottom>
        <color indexed="63"/>
      </bottom>
    </border>
    <border>
      <left style="medium"/>
      <right>
        <color indexed="63"/>
      </right>
      <top style="hair"/>
      <bottom>
        <color indexed="63"/>
      </bottom>
    </border>
    <border>
      <left>
        <color indexed="63"/>
      </left>
      <right style="medium"/>
      <top style="hair"/>
      <bottom>
        <color indexed="63"/>
      </bottom>
    </border>
    <border>
      <left style="hair"/>
      <right style="hair"/>
      <top style="thin"/>
      <bottom>
        <color indexed="63"/>
      </bottom>
    </border>
    <border>
      <left style="hair"/>
      <right style="hair"/>
      <top>
        <color indexed="63"/>
      </top>
      <bottom style="thin"/>
    </border>
    <border>
      <left style="thick"/>
      <right style="thick"/>
      <top style="thick"/>
      <bottom>
        <color indexed="63"/>
      </bottom>
    </border>
    <border>
      <left style="thick"/>
      <right style="thick"/>
      <top>
        <color indexed="63"/>
      </top>
      <bottom style="thin"/>
    </border>
    <border>
      <left style="thin"/>
      <right style="dotted"/>
      <top style="thin"/>
      <bottom>
        <color indexed="63"/>
      </bottom>
    </border>
    <border>
      <left style="thin"/>
      <right style="dotted"/>
      <top>
        <color indexed="63"/>
      </top>
      <bottom style="thin"/>
    </border>
    <border>
      <left style="thick"/>
      <right style="thick"/>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62">
    <xf numFmtId="0" fontId="0" fillId="0" borderId="0" xfId="0" applyAlignment="1">
      <alignment/>
    </xf>
    <xf numFmtId="0" fontId="4" fillId="0" borderId="0" xfId="0" applyFont="1" applyAlignment="1">
      <alignment/>
    </xf>
    <xf numFmtId="0" fontId="6" fillId="0" borderId="0" xfId="0" applyFont="1" applyAlignment="1">
      <alignment/>
    </xf>
    <xf numFmtId="0" fontId="4" fillId="0" borderId="1" xfId="0" applyFont="1" applyBorder="1" applyAlignment="1">
      <alignment horizontal="distributed" vertical="center"/>
    </xf>
    <xf numFmtId="0" fontId="4" fillId="0" borderId="2" xfId="0" applyFont="1" applyBorder="1" applyAlignment="1">
      <alignment/>
    </xf>
    <xf numFmtId="0" fontId="4" fillId="0" borderId="3" xfId="0" applyFont="1" applyBorder="1" applyAlignment="1">
      <alignment vertical="center"/>
    </xf>
    <xf numFmtId="0" fontId="4" fillId="0" borderId="3" xfId="0" applyFont="1" applyBorder="1" applyAlignment="1">
      <alignment/>
    </xf>
    <xf numFmtId="0" fontId="4" fillId="0" borderId="4" xfId="0" applyFont="1" applyBorder="1" applyAlignment="1">
      <alignment/>
    </xf>
    <xf numFmtId="0" fontId="6" fillId="0" borderId="0"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1" xfId="0" applyFont="1" applyBorder="1" applyAlignment="1">
      <alignment/>
    </xf>
    <xf numFmtId="0" fontId="4" fillId="0" borderId="6" xfId="0" applyFont="1" applyBorder="1" applyAlignment="1">
      <alignment horizontal="distributed" vertical="center"/>
    </xf>
    <xf numFmtId="0" fontId="6" fillId="0" borderId="7" xfId="0" applyFont="1" applyBorder="1" applyAlignment="1">
      <alignment horizontal="center"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6" fillId="0" borderId="10" xfId="0" applyFont="1" applyBorder="1" applyAlignment="1">
      <alignment horizontal="center" vertical="center"/>
    </xf>
    <xf numFmtId="0" fontId="4" fillId="0" borderId="11" xfId="0" applyFont="1" applyBorder="1" applyAlignment="1">
      <alignment horizontal="distributed" vertical="center"/>
    </xf>
    <xf numFmtId="0" fontId="6" fillId="0" borderId="3" xfId="0" applyFont="1" applyBorder="1" applyAlignment="1">
      <alignment/>
    </xf>
    <xf numFmtId="0" fontId="4" fillId="0" borderId="12" xfId="0" applyFont="1" applyBorder="1" applyAlignment="1">
      <alignment/>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21" xfId="0" applyFont="1" applyBorder="1" applyAlignment="1">
      <alignment horizontal="distributed" vertical="center"/>
    </xf>
    <xf numFmtId="0" fontId="4" fillId="0" borderId="17" xfId="0" applyFont="1" applyBorder="1" applyAlignment="1">
      <alignment horizontal="distributed" vertical="center"/>
    </xf>
    <xf numFmtId="0" fontId="4" fillId="0" borderId="5" xfId="0" applyFont="1" applyBorder="1" applyAlignment="1">
      <alignment horizontal="left" vertical="center"/>
    </xf>
    <xf numFmtId="0" fontId="4" fillId="0" borderId="1" xfId="0" applyFont="1" applyBorder="1" applyAlignment="1">
      <alignment horizontal="center" vertical="center"/>
    </xf>
    <xf numFmtId="0" fontId="4" fillId="0" borderId="22" xfId="0" applyFont="1" applyBorder="1" applyAlignment="1">
      <alignment/>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22" xfId="0" applyFont="1" applyBorder="1" applyAlignment="1">
      <alignment horizontal="distributed" vertical="center"/>
    </xf>
    <xf numFmtId="0" fontId="6" fillId="0" borderId="27" xfId="0" applyFont="1" applyBorder="1" applyAlignment="1">
      <alignment horizontal="center" vertical="center"/>
    </xf>
    <xf numFmtId="0" fontId="4" fillId="0" borderId="28" xfId="0" applyFont="1" applyBorder="1" applyAlignment="1">
      <alignment horizontal="distributed" vertical="center"/>
    </xf>
    <xf numFmtId="0" fontId="4" fillId="0" borderId="29" xfId="0" applyFont="1" applyBorder="1" applyAlignment="1">
      <alignment/>
    </xf>
    <xf numFmtId="0" fontId="4" fillId="0" borderId="27" xfId="0" applyFont="1" applyBorder="1" applyAlignment="1">
      <alignment/>
    </xf>
    <xf numFmtId="176" fontId="4" fillId="0" borderId="30" xfId="0" applyNumberFormat="1" applyFont="1" applyBorder="1" applyAlignment="1">
      <alignment/>
    </xf>
    <xf numFmtId="176" fontId="4" fillId="0" borderId="31" xfId="0" applyNumberFormat="1" applyFont="1" applyBorder="1" applyAlignment="1">
      <alignment/>
    </xf>
    <xf numFmtId="0" fontId="4" fillId="0" borderId="31" xfId="0" applyFont="1" applyBorder="1" applyAlignment="1">
      <alignment/>
    </xf>
    <xf numFmtId="0" fontId="4" fillId="0" borderId="32" xfId="0" applyFont="1" applyBorder="1" applyAlignment="1">
      <alignment/>
    </xf>
    <xf numFmtId="176" fontId="4" fillId="0" borderId="33" xfId="0" applyNumberFormat="1" applyFont="1" applyBorder="1" applyAlignment="1">
      <alignment/>
    </xf>
    <xf numFmtId="0" fontId="4" fillId="0" borderId="13" xfId="0" applyFont="1" applyBorder="1" applyAlignment="1">
      <alignment/>
    </xf>
    <xf numFmtId="0" fontId="6" fillId="0" borderId="34" xfId="0" applyFont="1" applyBorder="1" applyAlignment="1">
      <alignment horizontal="center" vertical="center"/>
    </xf>
    <xf numFmtId="0" fontId="4" fillId="0" borderId="35" xfId="0" applyFont="1" applyBorder="1" applyAlignment="1">
      <alignment/>
    </xf>
    <xf numFmtId="0" fontId="4" fillId="0" borderId="34" xfId="0" applyFont="1" applyBorder="1" applyAlignment="1">
      <alignment/>
    </xf>
    <xf numFmtId="176" fontId="4" fillId="0" borderId="36" xfId="0" applyNumberFormat="1" applyFont="1" applyBorder="1" applyAlignment="1">
      <alignment/>
    </xf>
    <xf numFmtId="176" fontId="4" fillId="0" borderId="37" xfId="0" applyNumberFormat="1" applyFont="1" applyBorder="1" applyAlignment="1">
      <alignment/>
    </xf>
    <xf numFmtId="0" fontId="4" fillId="0" borderId="37" xfId="0" applyFont="1" applyBorder="1" applyAlignment="1">
      <alignment/>
    </xf>
    <xf numFmtId="0" fontId="4" fillId="0" borderId="38" xfId="0" applyFont="1" applyBorder="1" applyAlignment="1">
      <alignment/>
    </xf>
    <xf numFmtId="176" fontId="4" fillId="0" borderId="7" xfId="0" applyNumberFormat="1" applyFont="1" applyBorder="1" applyAlignment="1">
      <alignment/>
    </xf>
    <xf numFmtId="0" fontId="4" fillId="0" borderId="7" xfId="0" applyFont="1" applyBorder="1" applyAlignment="1">
      <alignment/>
    </xf>
    <xf numFmtId="0" fontId="4" fillId="0" borderId="38" xfId="0" applyNumberFormat="1" applyFont="1" applyBorder="1" applyAlignment="1">
      <alignment/>
    </xf>
    <xf numFmtId="0" fontId="6" fillId="0" borderId="39" xfId="0" applyFont="1" applyBorder="1" applyAlignment="1">
      <alignment horizontal="center" vertical="center"/>
    </xf>
    <xf numFmtId="0" fontId="4" fillId="0" borderId="40" xfId="0" applyFont="1" applyBorder="1" applyAlignment="1">
      <alignment horizontal="distributed" vertical="center"/>
    </xf>
    <xf numFmtId="0" fontId="4" fillId="0" borderId="41" xfId="0" applyFont="1" applyBorder="1" applyAlignment="1">
      <alignment/>
    </xf>
    <xf numFmtId="176" fontId="4" fillId="0" borderId="42" xfId="0" applyNumberFormat="1" applyFont="1" applyBorder="1" applyAlignment="1">
      <alignment/>
    </xf>
    <xf numFmtId="0" fontId="4" fillId="0" borderId="43" xfId="0" applyFont="1" applyBorder="1" applyAlignment="1">
      <alignment/>
    </xf>
    <xf numFmtId="0" fontId="4" fillId="0" borderId="44" xfId="0" applyFont="1" applyBorder="1" applyAlignment="1">
      <alignment/>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4" fillId="0" borderId="48" xfId="0" applyFont="1" applyBorder="1" applyAlignment="1">
      <alignment horizontal="center" textRotation="255"/>
    </xf>
    <xf numFmtId="0" fontId="4" fillId="0" borderId="49" xfId="0" applyFont="1" applyBorder="1" applyAlignment="1">
      <alignment horizontal="center" vertical="top" textRotation="255"/>
    </xf>
    <xf numFmtId="0" fontId="4" fillId="0" borderId="45" xfId="0" applyFont="1" applyBorder="1" applyAlignment="1">
      <alignment horizontal="center" vertical="distributed" textRotation="255"/>
    </xf>
    <xf numFmtId="0" fontId="4" fillId="0" borderId="46" xfId="0" applyFont="1" applyBorder="1" applyAlignment="1">
      <alignment horizontal="center" vertical="distributed" textRotation="255"/>
    </xf>
    <xf numFmtId="0" fontId="4" fillId="0" borderId="47" xfId="0" applyFont="1" applyBorder="1" applyAlignment="1">
      <alignment horizontal="center" vertical="distributed" textRotation="255"/>
    </xf>
    <xf numFmtId="0" fontId="5" fillId="0" borderId="50" xfId="0" applyFont="1" applyBorder="1" applyAlignment="1">
      <alignment horizontal="center" vertical="center"/>
    </xf>
    <xf numFmtId="0" fontId="4" fillId="0" borderId="51" xfId="0" applyFont="1" applyBorder="1" applyAlignment="1">
      <alignment/>
    </xf>
    <xf numFmtId="0" fontId="4" fillId="0" borderId="33" xfId="0" applyFont="1" applyBorder="1" applyAlignment="1">
      <alignment horizontal="distributed" vertical="center"/>
    </xf>
    <xf numFmtId="0" fontId="4" fillId="0" borderId="28" xfId="0" applyFont="1" applyBorder="1" applyAlignment="1">
      <alignment/>
    </xf>
    <xf numFmtId="0" fontId="6" fillId="0" borderId="29" xfId="0" applyFont="1" applyBorder="1" applyAlignment="1">
      <alignment vertical="center"/>
    </xf>
    <xf numFmtId="0" fontId="6" fillId="0" borderId="52" xfId="0" applyFont="1" applyBorder="1" applyAlignment="1">
      <alignment vertical="center"/>
    </xf>
    <xf numFmtId="0" fontId="6" fillId="0" borderId="31" xfId="0" applyFont="1" applyBorder="1" applyAlignment="1">
      <alignment vertical="center"/>
    </xf>
    <xf numFmtId="0" fontId="5" fillId="0" borderId="53" xfId="0" applyFont="1" applyBorder="1" applyAlignment="1">
      <alignment horizontal="center" vertical="center"/>
    </xf>
    <xf numFmtId="0" fontId="4" fillId="0" borderId="6" xfId="0" applyFont="1" applyBorder="1" applyAlignment="1">
      <alignment/>
    </xf>
    <xf numFmtId="0" fontId="4" fillId="0" borderId="7" xfId="0" applyFont="1" applyBorder="1" applyAlignment="1">
      <alignment horizontal="distributed" vertical="center"/>
    </xf>
    <xf numFmtId="0" fontId="4" fillId="0" borderId="8" xfId="0" applyFont="1" applyBorder="1" applyAlignment="1">
      <alignment/>
    </xf>
    <xf numFmtId="0" fontId="6" fillId="0" borderId="35" xfId="0" applyFont="1" applyBorder="1" applyAlignment="1">
      <alignment vertical="center"/>
    </xf>
    <xf numFmtId="0" fontId="6" fillId="0" borderId="54" xfId="0" applyFont="1" applyBorder="1" applyAlignment="1">
      <alignment vertical="center"/>
    </xf>
    <xf numFmtId="0" fontId="6" fillId="0" borderId="37" xfId="0" applyFont="1" applyBorder="1" applyAlignment="1">
      <alignment vertical="center"/>
    </xf>
    <xf numFmtId="0" fontId="5" fillId="0" borderId="55" xfId="0" applyFont="1" applyBorder="1" applyAlignment="1">
      <alignment horizontal="center" vertical="center"/>
    </xf>
    <xf numFmtId="0" fontId="4" fillId="0" borderId="56" xfId="0" applyFont="1" applyBorder="1" applyAlignment="1">
      <alignment/>
    </xf>
    <xf numFmtId="0" fontId="4" fillId="0" borderId="57" xfId="0" applyFont="1" applyBorder="1" applyAlignment="1">
      <alignment horizontal="distributed" vertical="center"/>
    </xf>
    <xf numFmtId="0" fontId="4" fillId="0" borderId="40" xfId="0" applyFont="1" applyBorder="1" applyAlignment="1">
      <alignment/>
    </xf>
    <xf numFmtId="0" fontId="6" fillId="0" borderId="41" xfId="0" applyFont="1" applyBorder="1" applyAlignment="1">
      <alignment vertical="center"/>
    </xf>
    <xf numFmtId="0" fontId="6" fillId="0" borderId="58" xfId="0" applyFont="1" applyBorder="1" applyAlignment="1">
      <alignment vertical="center"/>
    </xf>
    <xf numFmtId="0" fontId="6" fillId="0" borderId="43"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 fillId="0" borderId="59" xfId="0" applyFont="1" applyBorder="1" applyAlignment="1">
      <alignment horizontal="center" vertical="center"/>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4" fillId="0" borderId="60" xfId="0" applyFont="1" applyBorder="1" applyAlignment="1">
      <alignment/>
    </xf>
    <xf numFmtId="0" fontId="4" fillId="0" borderId="61" xfId="0" applyFont="1" applyBorder="1" applyAlignment="1">
      <alignment horizontal="distributed" vertical="center"/>
    </xf>
    <xf numFmtId="0" fontId="4" fillId="0" borderId="61" xfId="0" applyFont="1" applyBorder="1" applyAlignment="1">
      <alignment/>
    </xf>
    <xf numFmtId="185" fontId="7" fillId="0" borderId="62" xfId="0" applyNumberFormat="1" applyFont="1" applyBorder="1" applyAlignment="1">
      <alignment vertical="center"/>
    </xf>
    <xf numFmtId="185" fontId="7" fillId="0" borderId="63" xfId="0" applyNumberFormat="1" applyFont="1" applyBorder="1" applyAlignment="1">
      <alignment vertical="center"/>
    </xf>
    <xf numFmtId="185" fontId="7" fillId="0" borderId="64" xfId="0" applyNumberFormat="1" applyFont="1" applyBorder="1" applyAlignment="1">
      <alignment vertical="center"/>
    </xf>
    <xf numFmtId="185" fontId="7" fillId="0" borderId="61" xfId="0" applyNumberFormat="1" applyFont="1" applyBorder="1" applyAlignment="1">
      <alignment vertical="center"/>
    </xf>
    <xf numFmtId="185" fontId="7" fillId="0" borderId="65" xfId="0" applyNumberFormat="1" applyFont="1" applyBorder="1" applyAlignment="1">
      <alignment vertical="center"/>
    </xf>
    <xf numFmtId="185" fontId="7" fillId="0" borderId="66" xfId="0" applyNumberFormat="1" applyFont="1" applyBorder="1" applyAlignment="1">
      <alignment vertical="center"/>
    </xf>
    <xf numFmtId="185" fontId="7" fillId="0" borderId="8" xfId="0" applyNumberFormat="1" applyFont="1" applyBorder="1" applyAlignment="1">
      <alignment vertical="center"/>
    </xf>
    <xf numFmtId="185" fontId="7" fillId="0" borderId="35" xfId="0" applyNumberFormat="1" applyFont="1" applyBorder="1" applyAlignment="1">
      <alignment vertical="center"/>
    </xf>
    <xf numFmtId="185" fontId="7" fillId="0" borderId="7" xfId="0" applyNumberFormat="1" applyFont="1" applyBorder="1" applyAlignment="1">
      <alignment vertical="center"/>
    </xf>
    <xf numFmtId="185" fontId="7" fillId="0" borderId="53" xfId="0" applyNumberFormat="1" applyFont="1" applyBorder="1" applyAlignment="1">
      <alignment vertical="center"/>
    </xf>
    <xf numFmtId="0" fontId="4" fillId="0" borderId="9" xfId="0" applyFont="1" applyBorder="1" applyAlignment="1">
      <alignment/>
    </xf>
    <xf numFmtId="0" fontId="4" fillId="0" borderId="10" xfId="0" applyFont="1" applyBorder="1" applyAlignment="1">
      <alignment horizontal="distributed" vertical="center"/>
    </xf>
    <xf numFmtId="0" fontId="4" fillId="0" borderId="10" xfId="0" applyFont="1" applyBorder="1" applyAlignment="1">
      <alignment/>
    </xf>
    <xf numFmtId="185" fontId="7" fillId="0" borderId="67" xfId="0" applyNumberFormat="1" applyFont="1" applyBorder="1" applyAlignment="1">
      <alignment vertical="center"/>
    </xf>
    <xf numFmtId="185" fontId="7" fillId="0" borderId="11" xfId="0" applyNumberFormat="1" applyFont="1" applyBorder="1" applyAlignment="1">
      <alignment vertical="center"/>
    </xf>
    <xf numFmtId="185" fontId="7" fillId="0" borderId="68" xfId="0" applyNumberFormat="1" applyFont="1" applyBorder="1" applyAlignment="1">
      <alignment vertical="center"/>
    </xf>
    <xf numFmtId="185" fontId="7" fillId="0" borderId="10" xfId="0" applyNumberFormat="1" applyFont="1" applyBorder="1" applyAlignment="1">
      <alignment vertical="center"/>
    </xf>
    <xf numFmtId="185" fontId="7" fillId="0" borderId="69" xfId="0" applyNumberFormat="1" applyFont="1" applyBorder="1" applyAlignment="1">
      <alignment vertical="center"/>
    </xf>
    <xf numFmtId="0" fontId="4" fillId="0" borderId="48" xfId="0" applyFont="1" applyBorder="1" applyAlignment="1">
      <alignment/>
    </xf>
    <xf numFmtId="0" fontId="4" fillId="0" borderId="70" xfId="0" applyFont="1" applyBorder="1" applyAlignment="1">
      <alignment horizontal="distributed" vertical="center"/>
    </xf>
    <xf numFmtId="0" fontId="4" fillId="0" borderId="70" xfId="0" applyFont="1" applyBorder="1" applyAlignment="1">
      <alignment/>
    </xf>
    <xf numFmtId="185" fontId="7" fillId="0" borderId="71" xfId="0" applyNumberFormat="1" applyFont="1" applyBorder="1" applyAlignment="1">
      <alignment vertical="center"/>
    </xf>
    <xf numFmtId="185" fontId="7" fillId="0" borderId="49" xfId="0" applyNumberFormat="1" applyFont="1" applyBorder="1" applyAlignment="1">
      <alignment vertical="center"/>
    </xf>
    <xf numFmtId="185" fontId="7" fillId="0" borderId="45" xfId="0" applyNumberFormat="1" applyFont="1" applyBorder="1" applyAlignment="1">
      <alignment vertical="center"/>
    </xf>
    <xf numFmtId="185" fontId="7" fillId="0" borderId="70" xfId="0" applyNumberFormat="1" applyFont="1" applyBorder="1" applyAlignment="1">
      <alignment vertical="center"/>
    </xf>
    <xf numFmtId="185" fontId="7" fillId="0" borderId="59" xfId="0" applyNumberFormat="1" applyFont="1" applyBorder="1" applyAlignment="1">
      <alignment vertical="center"/>
    </xf>
    <xf numFmtId="0" fontId="4" fillId="0" borderId="72" xfId="0" applyFont="1" applyBorder="1" applyAlignment="1">
      <alignment horizontal="distributed" vertical="center"/>
    </xf>
    <xf numFmtId="0" fontId="4" fillId="0" borderId="73" xfId="0" applyFont="1" applyBorder="1" applyAlignment="1">
      <alignment horizontal="distributed" vertical="center"/>
    </xf>
    <xf numFmtId="0" fontId="4" fillId="0" borderId="74" xfId="0" applyFont="1" applyBorder="1" applyAlignment="1">
      <alignment horizontal="distributed" vertical="center"/>
    </xf>
    <xf numFmtId="0" fontId="6" fillId="0" borderId="27" xfId="0" applyFont="1" applyBorder="1" applyAlignment="1">
      <alignment vertical="center"/>
    </xf>
    <xf numFmtId="0" fontId="6" fillId="0" borderId="34" xfId="0" applyFont="1" applyBorder="1" applyAlignment="1">
      <alignment vertical="center"/>
    </xf>
    <xf numFmtId="0" fontId="6" fillId="0" borderId="39" xfId="0" applyFont="1" applyBorder="1" applyAlignment="1">
      <alignment vertical="center"/>
    </xf>
    <xf numFmtId="0" fontId="6" fillId="0" borderId="75" xfId="0" applyFont="1" applyBorder="1" applyAlignment="1">
      <alignment vertical="center"/>
    </xf>
    <xf numFmtId="0" fontId="6" fillId="0" borderId="32" xfId="0" applyFont="1" applyBorder="1" applyAlignment="1">
      <alignment vertical="center"/>
    </xf>
    <xf numFmtId="0" fontId="6" fillId="0" borderId="38" xfId="0" applyFont="1" applyBorder="1" applyAlignment="1">
      <alignment vertical="center"/>
    </xf>
    <xf numFmtId="0" fontId="6" fillId="0" borderId="44" xfId="0" applyFont="1" applyBorder="1" applyAlignment="1">
      <alignment vertical="center"/>
    </xf>
    <xf numFmtId="0" fontId="6" fillId="0" borderId="76" xfId="0" applyFont="1" applyBorder="1" applyAlignment="1">
      <alignment vertical="center"/>
    </xf>
    <xf numFmtId="0" fontId="6" fillId="0" borderId="77"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0" fontId="6" fillId="0" borderId="80" xfId="0" applyFont="1" applyBorder="1" applyAlignment="1">
      <alignment vertical="center"/>
    </xf>
    <xf numFmtId="185" fontId="7" fillId="0" borderId="81" xfId="0" applyNumberFormat="1" applyFont="1" applyBorder="1" applyAlignment="1">
      <alignment vertical="center"/>
    </xf>
    <xf numFmtId="185" fontId="7" fillId="0" borderId="38" xfId="0" applyNumberFormat="1" applyFont="1" applyBorder="1" applyAlignment="1">
      <alignment vertical="center"/>
    </xf>
    <xf numFmtId="185" fontId="7" fillId="0" borderId="82" xfId="0" applyNumberFormat="1" applyFont="1" applyBorder="1" applyAlignment="1">
      <alignment vertical="center"/>
    </xf>
    <xf numFmtId="185" fontId="7" fillId="0" borderId="76" xfId="0" applyNumberFormat="1" applyFont="1" applyBorder="1" applyAlignment="1">
      <alignment vertical="center"/>
    </xf>
    <xf numFmtId="0" fontId="4" fillId="0" borderId="83" xfId="0" applyFont="1" applyBorder="1" applyAlignment="1">
      <alignment horizontal="center" vertical="center"/>
    </xf>
    <xf numFmtId="185" fontId="7" fillId="0" borderId="84" xfId="0" applyNumberFormat="1" applyFont="1" applyBorder="1" applyAlignment="1">
      <alignment vertical="center"/>
    </xf>
    <xf numFmtId="185" fontId="7" fillId="0" borderId="78" xfId="0" applyNumberFormat="1" applyFont="1" applyBorder="1" applyAlignment="1">
      <alignment vertical="center"/>
    </xf>
    <xf numFmtId="185" fontId="7" fillId="0" borderId="85" xfId="0" applyNumberFormat="1" applyFont="1" applyBorder="1" applyAlignment="1">
      <alignment vertical="center"/>
    </xf>
    <xf numFmtId="185" fontId="7" fillId="0" borderId="80" xfId="0" applyNumberFormat="1" applyFont="1" applyBorder="1" applyAlignment="1">
      <alignment vertical="center"/>
    </xf>
    <xf numFmtId="176" fontId="4" fillId="0" borderId="57" xfId="0" applyNumberFormat="1" applyFont="1" applyBorder="1" applyAlignment="1">
      <alignment/>
    </xf>
    <xf numFmtId="0" fontId="2" fillId="0" borderId="0" xfId="0" applyFont="1" applyFill="1" applyAlignment="1">
      <alignment horizontal="center" vertical="center"/>
    </xf>
    <xf numFmtId="0" fontId="2" fillId="0" borderId="0" xfId="0" applyFont="1" applyFill="1" applyAlignment="1">
      <alignment vertical="center"/>
    </xf>
    <xf numFmtId="0" fontId="8" fillId="0" borderId="0" xfId="0" applyFont="1" applyFill="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0" fillId="0" borderId="0" xfId="0" applyFill="1" applyAlignment="1">
      <alignment horizontal="distributed" vertical="center"/>
    </xf>
    <xf numFmtId="0" fontId="2" fillId="0" borderId="0" xfId="0" applyFont="1" applyFill="1" applyAlignment="1">
      <alignment horizontal="distributed" vertical="center"/>
    </xf>
    <xf numFmtId="0" fontId="0" fillId="0" borderId="0" xfId="0" applyFill="1" applyBorder="1" applyAlignment="1">
      <alignment vertical="center"/>
    </xf>
    <xf numFmtId="0" fontId="2" fillId="0" borderId="1" xfId="0" applyFont="1" applyFill="1" applyBorder="1" applyAlignment="1">
      <alignment horizontal="distributed" vertical="center"/>
    </xf>
    <xf numFmtId="0" fontId="0" fillId="0" borderId="1" xfId="0" applyFill="1" applyBorder="1" applyAlignment="1">
      <alignment horizontal="distributed" vertical="center"/>
    </xf>
    <xf numFmtId="0" fontId="0" fillId="0" borderId="1" xfId="0" applyFill="1" applyBorder="1" applyAlignment="1">
      <alignment horizontal="left" vertical="center"/>
    </xf>
    <xf numFmtId="0" fontId="2" fillId="0" borderId="1" xfId="0" applyFont="1" applyFill="1" applyBorder="1" applyAlignment="1">
      <alignment vertical="center"/>
    </xf>
    <xf numFmtId="0" fontId="0" fillId="0" borderId="2" xfId="0" applyFill="1" applyBorder="1" applyAlignment="1">
      <alignment/>
    </xf>
    <xf numFmtId="0" fontId="2" fillId="0" borderId="3" xfId="0" applyFont="1" applyFill="1" applyBorder="1" applyAlignment="1">
      <alignment vertical="center"/>
    </xf>
    <xf numFmtId="0" fontId="2" fillId="0" borderId="12" xfId="0" applyFont="1" applyFill="1" applyBorder="1" applyAlignment="1">
      <alignment vertical="center"/>
    </xf>
    <xf numFmtId="0" fontId="0" fillId="0" borderId="0" xfId="0" applyFill="1" applyBorder="1" applyAlignment="1">
      <alignment/>
    </xf>
    <xf numFmtId="0" fontId="0" fillId="0" borderId="4" xfId="0" applyFill="1" applyBorder="1" applyAlignment="1">
      <alignment/>
    </xf>
    <xf numFmtId="0" fontId="2" fillId="0" borderId="0" xfId="0" applyFont="1" applyFill="1" applyBorder="1" applyAlignment="1">
      <alignment vertical="center"/>
    </xf>
    <xf numFmtId="0" fontId="2" fillId="0" borderId="17"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22" xfId="0" applyFont="1" applyFill="1" applyBorder="1" applyAlignment="1">
      <alignment vertical="center"/>
    </xf>
    <xf numFmtId="176" fontId="4" fillId="0" borderId="86" xfId="0" applyNumberFormat="1" applyFont="1" applyBorder="1" applyAlignment="1">
      <alignment/>
    </xf>
    <xf numFmtId="0" fontId="4" fillId="0" borderId="87" xfId="0" applyFont="1" applyBorder="1" applyAlignment="1">
      <alignment/>
    </xf>
    <xf numFmtId="176" fontId="4" fillId="0" borderId="88" xfId="0" applyNumberFormat="1" applyFont="1" applyBorder="1" applyAlignment="1">
      <alignment/>
    </xf>
    <xf numFmtId="0" fontId="4" fillId="0" borderId="89" xfId="0" applyFont="1" applyBorder="1" applyAlignment="1">
      <alignment/>
    </xf>
    <xf numFmtId="0" fontId="4" fillId="0" borderId="89" xfId="0" applyNumberFormat="1" applyFont="1" applyBorder="1" applyAlignment="1">
      <alignment/>
    </xf>
    <xf numFmtId="176" fontId="4" fillId="0" borderId="90" xfId="0" applyNumberFormat="1" applyFont="1" applyBorder="1" applyAlignment="1">
      <alignment/>
    </xf>
    <xf numFmtId="0" fontId="11" fillId="0" borderId="0" xfId="0" applyFont="1" applyAlignment="1">
      <alignment/>
    </xf>
    <xf numFmtId="58" fontId="11" fillId="0" borderId="0" xfId="0" applyNumberFormat="1" applyFont="1" applyAlignment="1">
      <alignment horizontal="distributed" vertical="center"/>
    </xf>
    <xf numFmtId="0" fontId="11" fillId="0" borderId="0" xfId="0" applyFont="1" applyAlignment="1">
      <alignment horizontal="distributed" vertical="center"/>
    </xf>
    <xf numFmtId="0" fontId="9" fillId="0" borderId="91" xfId="0" applyFont="1" applyBorder="1" applyAlignment="1">
      <alignment horizontal="center" vertical="center"/>
    </xf>
    <xf numFmtId="0" fontId="9" fillId="0" borderId="92" xfId="0" applyFont="1" applyBorder="1" applyAlignment="1">
      <alignment horizontal="center" vertical="center"/>
    </xf>
    <xf numFmtId="0" fontId="15" fillId="0" borderId="0" xfId="0" applyFont="1" applyAlignment="1">
      <alignment/>
    </xf>
    <xf numFmtId="0" fontId="4" fillId="0" borderId="0" xfId="0" applyFont="1" applyAlignment="1">
      <alignment horizontal="right"/>
    </xf>
    <xf numFmtId="0" fontId="0" fillId="0" borderId="4"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5" xfId="0" applyFont="1" applyBorder="1" applyAlignment="1">
      <alignment/>
    </xf>
    <xf numFmtId="0" fontId="0" fillId="0" borderId="1" xfId="0" applyFont="1" applyBorder="1" applyAlignment="1">
      <alignment/>
    </xf>
    <xf numFmtId="0" fontId="4" fillId="0" borderId="36" xfId="0" applyNumberFormat="1" applyFont="1" applyBorder="1" applyAlignment="1">
      <alignment/>
    </xf>
    <xf numFmtId="0" fontId="4" fillId="0" borderId="37" xfId="0" applyNumberFormat="1" applyFont="1" applyBorder="1" applyAlignment="1">
      <alignment/>
    </xf>
    <xf numFmtId="0" fontId="4" fillId="0" borderId="42" xfId="0" applyNumberFormat="1" applyFont="1" applyBorder="1" applyAlignment="1">
      <alignment/>
    </xf>
    <xf numFmtId="193" fontId="2" fillId="0" borderId="5" xfId="0" applyNumberFormat="1" applyFont="1" applyFill="1" applyBorder="1" applyAlignment="1">
      <alignment vertical="center"/>
    </xf>
    <xf numFmtId="192" fontId="2" fillId="0" borderId="5" xfId="0" applyNumberFormat="1" applyFont="1" applyFill="1" applyBorder="1" applyAlignment="1">
      <alignment vertical="center"/>
    </xf>
    <xf numFmtId="0" fontId="0" fillId="0" borderId="1" xfId="0" applyFill="1" applyBorder="1" applyAlignment="1">
      <alignment vertical="center"/>
    </xf>
    <xf numFmtId="0" fontId="0" fillId="0" borderId="22" xfId="0" applyFill="1" applyBorder="1" applyAlignment="1">
      <alignment vertical="center"/>
    </xf>
    <xf numFmtId="179" fontId="2" fillId="0" borderId="5" xfId="0" applyNumberFormat="1" applyFont="1" applyFill="1" applyBorder="1" applyAlignment="1">
      <alignment vertical="center"/>
    </xf>
    <xf numFmtId="184" fontId="2" fillId="0" borderId="5" xfId="0" applyNumberFormat="1" applyFont="1" applyFill="1" applyBorder="1" applyAlignment="1">
      <alignment vertical="center"/>
    </xf>
    <xf numFmtId="193" fontId="0" fillId="0" borderId="49" xfId="0" applyNumberFormat="1" applyFill="1" applyBorder="1" applyAlignment="1">
      <alignment vertical="center"/>
    </xf>
    <xf numFmtId="193" fontId="2" fillId="0" borderId="48" xfId="0" applyNumberFormat="1" applyFont="1" applyFill="1" applyBorder="1" applyAlignment="1">
      <alignment vertical="center"/>
    </xf>
    <xf numFmtId="193" fontId="0" fillId="0" borderId="70" xfId="0" applyNumberFormat="1" applyFill="1" applyBorder="1" applyAlignment="1">
      <alignment vertical="center"/>
    </xf>
    <xf numFmtId="192" fontId="2" fillId="0" borderId="48" xfId="0" applyNumberFormat="1" applyFont="1" applyFill="1" applyBorder="1" applyAlignment="1">
      <alignment vertical="center"/>
    </xf>
    <xf numFmtId="0" fontId="0" fillId="0" borderId="70" xfId="0" applyFill="1" applyBorder="1" applyAlignment="1">
      <alignment vertical="center"/>
    </xf>
    <xf numFmtId="0" fontId="0" fillId="0" borderId="49" xfId="0" applyFill="1" applyBorder="1" applyAlignment="1">
      <alignment vertical="center"/>
    </xf>
    <xf numFmtId="179" fontId="2" fillId="0" borderId="48" xfId="0" applyNumberFormat="1" applyFont="1" applyFill="1" applyBorder="1" applyAlignment="1">
      <alignment vertical="center"/>
    </xf>
    <xf numFmtId="184" fontId="2" fillId="0" borderId="48" xfId="0" applyNumberFormat="1" applyFont="1" applyFill="1" applyBorder="1" applyAlignment="1">
      <alignment vertical="center"/>
    </xf>
    <xf numFmtId="0" fontId="2" fillId="0" borderId="48" xfId="0" applyFont="1" applyFill="1" applyBorder="1" applyAlignment="1">
      <alignment horizontal="distributed" vertical="center"/>
    </xf>
    <xf numFmtId="0" fontId="0" fillId="0" borderId="70" xfId="0" applyFill="1" applyBorder="1" applyAlignment="1">
      <alignment horizontal="distributed" vertical="center"/>
    </xf>
    <xf numFmtId="0" fontId="0" fillId="0" borderId="49" xfId="0" applyFill="1" applyBorder="1" applyAlignment="1">
      <alignment horizontal="distributed" vertical="center"/>
    </xf>
    <xf numFmtId="192" fontId="2" fillId="0" borderId="70" xfId="0" applyNumberFormat="1" applyFont="1" applyFill="1" applyBorder="1" applyAlignment="1">
      <alignment vertical="center"/>
    </xf>
    <xf numFmtId="192" fontId="2" fillId="0" borderId="49" xfId="0" applyNumberFormat="1" applyFont="1" applyFill="1" applyBorder="1" applyAlignment="1">
      <alignment vertical="center"/>
    </xf>
    <xf numFmtId="0" fontId="2" fillId="0" borderId="2" xfId="0" applyFont="1" applyFill="1" applyBorder="1" applyAlignment="1">
      <alignment horizontal="distributed" vertical="center"/>
    </xf>
    <xf numFmtId="0" fontId="0" fillId="0" borderId="3" xfId="0" applyFill="1" applyBorder="1" applyAlignment="1">
      <alignment horizontal="distributed" vertical="center"/>
    </xf>
    <xf numFmtId="0" fontId="0" fillId="0" borderId="12" xfId="0" applyFill="1" applyBorder="1" applyAlignment="1">
      <alignment horizontal="distributed" vertical="center"/>
    </xf>
    <xf numFmtId="192" fontId="2" fillId="0" borderId="48" xfId="0" applyNumberFormat="1" applyFont="1" applyFill="1" applyBorder="1" applyAlignment="1">
      <alignment horizontal="right" vertical="center"/>
    </xf>
    <xf numFmtId="0" fontId="0" fillId="0" borderId="49" xfId="0" applyFill="1" applyBorder="1" applyAlignment="1">
      <alignment horizontal="right" vertical="center"/>
    </xf>
    <xf numFmtId="0" fontId="2" fillId="0" borderId="5" xfId="0" applyFont="1" applyFill="1" applyBorder="1" applyAlignment="1">
      <alignment horizontal="distributed" vertical="center"/>
    </xf>
    <xf numFmtId="0" fontId="0" fillId="0" borderId="1" xfId="0" applyFill="1" applyBorder="1" applyAlignment="1">
      <alignment horizontal="distributed" vertical="center"/>
    </xf>
    <xf numFmtId="0" fontId="0" fillId="0" borderId="22" xfId="0" applyFill="1" applyBorder="1" applyAlignment="1">
      <alignment horizontal="distributed" vertical="center"/>
    </xf>
    <xf numFmtId="192" fontId="2" fillId="0" borderId="5" xfId="0" applyNumberFormat="1" applyFont="1" applyFill="1" applyBorder="1" applyAlignment="1">
      <alignment horizontal="right" vertical="center"/>
    </xf>
    <xf numFmtId="0" fontId="0" fillId="0" borderId="22" xfId="0" applyFill="1" applyBorder="1" applyAlignment="1">
      <alignment horizontal="right" vertical="center"/>
    </xf>
    <xf numFmtId="192" fontId="2" fillId="0" borderId="93" xfId="0" applyNumberFormat="1" applyFont="1" applyFill="1" applyBorder="1" applyAlignment="1">
      <alignment horizontal="right" vertical="center"/>
    </xf>
    <xf numFmtId="0" fontId="0" fillId="0" borderId="94" xfId="0" applyFill="1" applyBorder="1" applyAlignment="1">
      <alignment horizontal="right" vertical="center"/>
    </xf>
    <xf numFmtId="0" fontId="2" fillId="0" borderId="95" xfId="0" applyFont="1" applyFill="1" applyBorder="1" applyAlignment="1">
      <alignment horizontal="distributed" vertical="center"/>
    </xf>
    <xf numFmtId="0" fontId="0" fillId="0" borderId="96" xfId="0" applyFill="1" applyBorder="1" applyAlignment="1">
      <alignment horizontal="distributed" vertical="center"/>
    </xf>
    <xf numFmtId="0" fontId="0" fillId="0" borderId="97" xfId="0" applyFill="1" applyBorder="1" applyAlignment="1">
      <alignment horizontal="distributed" vertical="center"/>
    </xf>
    <xf numFmtId="192" fontId="2" fillId="0" borderId="95" xfId="0" applyNumberFormat="1" applyFont="1" applyFill="1" applyBorder="1" applyAlignment="1">
      <alignment horizontal="right" vertical="center"/>
    </xf>
    <xf numFmtId="0" fontId="0" fillId="0" borderId="97" xfId="0" applyFill="1" applyBorder="1" applyAlignment="1">
      <alignment horizontal="right" vertical="center"/>
    </xf>
    <xf numFmtId="193" fontId="0" fillId="0" borderId="1" xfId="0" applyNumberFormat="1" applyFill="1" applyBorder="1" applyAlignment="1">
      <alignment vertical="center"/>
    </xf>
    <xf numFmtId="193" fontId="0" fillId="0" borderId="22" xfId="0" applyNumberFormat="1" applyFill="1" applyBorder="1" applyAlignment="1">
      <alignment vertical="center"/>
    </xf>
    <xf numFmtId="192" fontId="2" fillId="0" borderId="1" xfId="0" applyNumberFormat="1" applyFont="1" applyFill="1" applyBorder="1" applyAlignment="1">
      <alignment vertical="center"/>
    </xf>
    <xf numFmtId="192" fontId="2" fillId="0" borderId="22" xfId="0" applyNumberFormat="1" applyFont="1" applyFill="1" applyBorder="1" applyAlignment="1">
      <alignment vertical="center"/>
    </xf>
    <xf numFmtId="193" fontId="2" fillId="0" borderId="2" xfId="0" applyNumberFormat="1" applyFont="1" applyFill="1" applyBorder="1" applyAlignment="1">
      <alignment vertical="center"/>
    </xf>
    <xf numFmtId="193" fontId="0" fillId="0" borderId="3" xfId="0" applyNumberFormat="1" applyFill="1" applyBorder="1" applyAlignment="1">
      <alignment vertical="center"/>
    </xf>
    <xf numFmtId="193" fontId="0" fillId="0" borderId="12" xfId="0" applyNumberFormat="1" applyFill="1" applyBorder="1" applyAlignment="1">
      <alignment vertical="center"/>
    </xf>
    <xf numFmtId="193" fontId="2" fillId="0" borderId="93" xfId="0" applyNumberFormat="1" applyFont="1" applyFill="1" applyBorder="1" applyAlignment="1">
      <alignment vertical="center"/>
    </xf>
    <xf numFmtId="193" fontId="0" fillId="0" borderId="98" xfId="0" applyNumberFormat="1" applyFill="1" applyBorder="1" applyAlignment="1">
      <alignment vertical="center"/>
    </xf>
    <xf numFmtId="193" fontId="0" fillId="0" borderId="99" xfId="0" applyNumberFormat="1" applyFill="1" applyBorder="1" applyAlignment="1">
      <alignment vertical="center"/>
    </xf>
    <xf numFmtId="193" fontId="0" fillId="0" borderId="100" xfId="0" applyNumberFormat="1" applyFill="1" applyBorder="1" applyAlignment="1">
      <alignment vertical="center"/>
    </xf>
    <xf numFmtId="193" fontId="2" fillId="0" borderId="95" xfId="0" applyNumberFormat="1" applyFont="1" applyFill="1" applyBorder="1" applyAlignment="1">
      <alignment vertical="center"/>
    </xf>
    <xf numFmtId="193" fontId="0" fillId="0" borderId="96" xfId="0" applyNumberFormat="1" applyFill="1" applyBorder="1" applyAlignment="1">
      <alignment vertical="center"/>
    </xf>
    <xf numFmtId="193" fontId="0" fillId="0" borderId="101" xfId="0" applyNumberFormat="1" applyFill="1" applyBorder="1" applyAlignment="1">
      <alignment vertical="center"/>
    </xf>
    <xf numFmtId="0" fontId="2"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Alignment="1">
      <alignment horizontal="center" vertical="center" wrapText="1"/>
    </xf>
    <xf numFmtId="0" fontId="0" fillId="0" borderId="17"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2" xfId="0"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distributed" textRotation="255" wrapText="1"/>
    </xf>
    <xf numFmtId="0" fontId="0" fillId="0" borderId="12" xfId="0" applyFill="1" applyBorder="1" applyAlignment="1">
      <alignment horizontal="center" vertical="distributed" textRotation="255" wrapText="1"/>
    </xf>
    <xf numFmtId="0" fontId="0" fillId="0" borderId="4" xfId="0" applyFill="1" applyBorder="1" applyAlignment="1">
      <alignment horizontal="center" vertical="distributed" textRotation="255" wrapText="1"/>
    </xf>
    <xf numFmtId="0" fontId="0" fillId="0" borderId="17" xfId="0" applyFill="1" applyBorder="1" applyAlignment="1">
      <alignment horizontal="center" vertical="distributed" textRotation="255" wrapText="1"/>
    </xf>
    <xf numFmtId="0" fontId="0" fillId="0" borderId="5" xfId="0" applyFill="1" applyBorder="1" applyAlignment="1">
      <alignment horizontal="center" vertical="distributed" textRotation="255" wrapText="1"/>
    </xf>
    <xf numFmtId="0" fontId="0" fillId="0" borderId="22" xfId="0" applyFill="1" applyBorder="1" applyAlignment="1">
      <alignment horizontal="center" vertical="distributed" textRotation="255" wrapText="1"/>
    </xf>
    <xf numFmtId="0" fontId="2" fillId="0" borderId="102" xfId="0" applyFont="1" applyFill="1" applyBorder="1" applyAlignment="1">
      <alignment horizontal="center" vertical="distributed" textRotation="255" wrapText="1"/>
    </xf>
    <xf numFmtId="0" fontId="0" fillId="0" borderId="103" xfId="0" applyFill="1" applyBorder="1" applyAlignment="1">
      <alignment horizontal="center" vertical="distributed" textRotation="255" wrapText="1"/>
    </xf>
    <xf numFmtId="0" fontId="0" fillId="0" borderId="104" xfId="0" applyFill="1" applyBorder="1" applyAlignment="1">
      <alignment horizontal="center" vertical="distributed" textRotation="255" wrapText="1"/>
    </xf>
    <xf numFmtId="0" fontId="0" fillId="0" borderId="105" xfId="0" applyFill="1" applyBorder="1" applyAlignment="1">
      <alignment horizontal="center" vertical="distributed" textRotation="255" wrapText="1"/>
    </xf>
    <xf numFmtId="0" fontId="2" fillId="0" borderId="106" xfId="0" applyFont="1" applyFill="1" applyBorder="1" applyAlignment="1">
      <alignment horizontal="distributed" vertical="center"/>
    </xf>
    <xf numFmtId="0" fontId="0" fillId="0" borderId="98" xfId="0" applyFill="1" applyBorder="1" applyAlignment="1">
      <alignment horizontal="distributed" vertical="center"/>
    </xf>
    <xf numFmtId="0" fontId="0" fillId="0" borderId="94" xfId="0" applyFill="1" applyBorder="1" applyAlignment="1">
      <alignment horizontal="distributed" vertical="center"/>
    </xf>
    <xf numFmtId="0" fontId="2" fillId="0" borderId="2" xfId="0" applyFont="1" applyFill="1" applyBorder="1" applyAlignment="1">
      <alignment horizontal="distributed" vertical="distributed" textRotation="255"/>
    </xf>
    <xf numFmtId="0" fontId="0" fillId="0" borderId="12" xfId="0" applyFill="1" applyBorder="1" applyAlignment="1">
      <alignment horizontal="distributed" vertical="distributed" textRotation="255"/>
    </xf>
    <xf numFmtId="0" fontId="0" fillId="0" borderId="4" xfId="0" applyFill="1" applyBorder="1" applyAlignment="1">
      <alignment horizontal="distributed" vertical="distributed" textRotation="255"/>
    </xf>
    <xf numFmtId="0" fontId="0" fillId="0" borderId="17" xfId="0" applyFill="1" applyBorder="1" applyAlignment="1">
      <alignment horizontal="distributed" vertical="distributed" textRotation="255"/>
    </xf>
    <xf numFmtId="0" fontId="2" fillId="0" borderId="59" xfId="0" applyFont="1" applyFill="1" applyBorder="1" applyAlignment="1">
      <alignment horizontal="center" vertical="center"/>
    </xf>
    <xf numFmtId="0" fontId="2" fillId="0" borderId="2" xfId="0" applyFont="1" applyFill="1" applyBorder="1" applyAlignment="1">
      <alignment horizontal="distributed" vertical="distributed" textRotation="255" wrapText="1"/>
    </xf>
    <xf numFmtId="0" fontId="0" fillId="0" borderId="12" xfId="0" applyFill="1" applyBorder="1" applyAlignment="1">
      <alignment horizontal="distributed" vertical="distributed" textRotation="255" wrapText="1"/>
    </xf>
    <xf numFmtId="0" fontId="2" fillId="0" borderId="4" xfId="0" applyFont="1" applyFill="1" applyBorder="1" applyAlignment="1">
      <alignment horizontal="distributed" vertical="distributed" textRotation="255" wrapText="1"/>
    </xf>
    <xf numFmtId="0" fontId="0" fillId="0" borderId="17" xfId="0" applyFill="1" applyBorder="1" applyAlignment="1">
      <alignment horizontal="distributed" vertical="distributed" textRotation="255" wrapText="1"/>
    </xf>
    <xf numFmtId="0" fontId="2" fillId="0" borderId="5" xfId="0" applyFont="1" applyFill="1" applyBorder="1" applyAlignment="1">
      <alignment horizontal="distributed" vertical="distributed" textRotation="255" wrapText="1"/>
    </xf>
    <xf numFmtId="0" fontId="0" fillId="0" borderId="22" xfId="0" applyFill="1" applyBorder="1" applyAlignment="1">
      <alignment horizontal="distributed" vertical="distributed" textRotation="255" wrapText="1"/>
    </xf>
    <xf numFmtId="0" fontId="0" fillId="0" borderId="3" xfId="0" applyFill="1" applyBorder="1" applyAlignment="1">
      <alignment horizontal="distributed" vertical="distributed" textRotation="255" wrapText="1"/>
    </xf>
    <xf numFmtId="0" fontId="0" fillId="0" borderId="4" xfId="0" applyFill="1" applyBorder="1" applyAlignment="1">
      <alignment horizontal="distributed" vertical="distributed" textRotation="255" wrapText="1"/>
    </xf>
    <xf numFmtId="0" fontId="0" fillId="0" borderId="0" xfId="0" applyFill="1" applyAlignment="1">
      <alignment horizontal="distributed" vertical="distributed" textRotation="255" wrapText="1"/>
    </xf>
    <xf numFmtId="0" fontId="0" fillId="0" borderId="5" xfId="0" applyFill="1" applyBorder="1" applyAlignment="1">
      <alignment horizontal="distributed" vertical="distributed" textRotation="255" wrapText="1"/>
    </xf>
    <xf numFmtId="0" fontId="0" fillId="0" borderId="1" xfId="0" applyFill="1" applyBorder="1" applyAlignment="1">
      <alignment horizontal="distributed" vertical="distributed" textRotation="255" wrapText="1"/>
    </xf>
    <xf numFmtId="0" fontId="5" fillId="0" borderId="0" xfId="0" applyFont="1" applyFill="1" applyAlignment="1">
      <alignment horizontal="center" vertical="center"/>
    </xf>
    <xf numFmtId="0" fontId="3" fillId="0" borderId="0" xfId="0" applyFont="1" applyFill="1" applyAlignment="1">
      <alignment horizontal="center" vertical="center"/>
    </xf>
    <xf numFmtId="0" fontId="2" fillId="0" borderId="48" xfId="0" applyFont="1" applyFill="1" applyBorder="1" applyAlignment="1">
      <alignment horizontal="center" vertical="center"/>
    </xf>
    <xf numFmtId="0" fontId="2" fillId="0" borderId="70" xfId="0" applyFont="1" applyFill="1" applyBorder="1" applyAlignment="1">
      <alignment horizontal="center" vertical="center"/>
    </xf>
    <xf numFmtId="0" fontId="0" fillId="0" borderId="70" xfId="0" applyFill="1" applyBorder="1" applyAlignment="1">
      <alignment horizontal="center" vertical="center"/>
    </xf>
    <xf numFmtId="0" fontId="0" fillId="0" borderId="49" xfId="0" applyFill="1" applyBorder="1" applyAlignment="1">
      <alignment horizontal="center" vertical="center"/>
    </xf>
    <xf numFmtId="0" fontId="2" fillId="0" borderId="2" xfId="0" applyFont="1" applyFill="1" applyBorder="1" applyAlignment="1">
      <alignment horizontal="center" vertical="distributed" textRotation="255"/>
    </xf>
    <xf numFmtId="0" fontId="0" fillId="0" borderId="3" xfId="0" applyFill="1" applyBorder="1" applyAlignment="1">
      <alignment horizontal="center" vertical="distributed" textRotation="255"/>
    </xf>
    <xf numFmtId="0" fontId="0" fillId="0" borderId="12" xfId="0" applyFill="1" applyBorder="1" applyAlignment="1">
      <alignment horizontal="center" vertical="distributed" textRotation="255"/>
    </xf>
    <xf numFmtId="0" fontId="0" fillId="0" borderId="4" xfId="0" applyFill="1" applyBorder="1" applyAlignment="1">
      <alignment horizontal="center" vertical="distributed" textRotation="255"/>
    </xf>
    <xf numFmtId="0" fontId="0" fillId="0" borderId="0" xfId="0" applyFill="1" applyBorder="1" applyAlignment="1">
      <alignment horizontal="center" vertical="distributed" textRotation="255"/>
    </xf>
    <xf numFmtId="0" fontId="0" fillId="0" borderId="17" xfId="0" applyFill="1" applyBorder="1" applyAlignment="1">
      <alignment horizontal="center" vertical="distributed" textRotation="255"/>
    </xf>
    <xf numFmtId="0" fontId="0" fillId="0" borderId="5" xfId="0" applyFill="1" applyBorder="1" applyAlignment="1">
      <alignment horizontal="center" vertical="distributed" textRotation="255"/>
    </xf>
    <xf numFmtId="0" fontId="0" fillId="0" borderId="1" xfId="0" applyFill="1" applyBorder="1" applyAlignment="1">
      <alignment horizontal="center" vertical="distributed" textRotation="255"/>
    </xf>
    <xf numFmtId="0" fontId="0" fillId="0" borderId="22" xfId="0" applyFill="1" applyBorder="1" applyAlignment="1">
      <alignment horizontal="center" vertical="distributed" textRotation="255"/>
    </xf>
    <xf numFmtId="192" fontId="2" fillId="0" borderId="2" xfId="0" applyNumberFormat="1" applyFont="1" applyFill="1" applyBorder="1" applyAlignment="1">
      <alignment horizontal="right" vertical="center"/>
    </xf>
    <xf numFmtId="0" fontId="0" fillId="0" borderId="12" xfId="0" applyFill="1" applyBorder="1" applyAlignment="1">
      <alignment horizontal="right" vertical="center"/>
    </xf>
    <xf numFmtId="192" fontId="2" fillId="0" borderId="2" xfId="0" applyNumberFormat="1" applyFont="1" applyFill="1" applyBorder="1" applyAlignment="1">
      <alignment vertical="center"/>
    </xf>
    <xf numFmtId="0" fontId="0" fillId="0" borderId="3" xfId="0" applyFill="1" applyBorder="1" applyAlignment="1">
      <alignment vertical="center"/>
    </xf>
    <xf numFmtId="0" fontId="0" fillId="0" borderId="12" xfId="0" applyFill="1" applyBorder="1" applyAlignment="1">
      <alignment vertical="center"/>
    </xf>
    <xf numFmtId="192" fontId="2" fillId="0" borderId="3" xfId="0" applyNumberFormat="1" applyFont="1" applyFill="1" applyBorder="1" applyAlignment="1">
      <alignment vertical="center"/>
    </xf>
    <xf numFmtId="192" fontId="2" fillId="0" borderId="12" xfId="0" applyNumberFormat="1" applyFont="1" applyFill="1" applyBorder="1" applyAlignment="1">
      <alignment vertical="center"/>
    </xf>
    <xf numFmtId="179" fontId="2" fillId="0" borderId="2" xfId="0" applyNumberFormat="1" applyFont="1" applyFill="1" applyBorder="1" applyAlignment="1">
      <alignment vertical="center"/>
    </xf>
    <xf numFmtId="192" fontId="2" fillId="0" borderId="93" xfId="0" applyNumberFormat="1" applyFont="1" applyFill="1" applyBorder="1" applyAlignment="1">
      <alignment vertical="center"/>
    </xf>
    <xf numFmtId="0" fontId="0" fillId="0" borderId="98" xfId="0" applyFill="1" applyBorder="1" applyAlignment="1">
      <alignment vertical="center"/>
    </xf>
    <xf numFmtId="0" fontId="0" fillId="0" borderId="94" xfId="0" applyFill="1" applyBorder="1" applyAlignment="1">
      <alignment vertical="center"/>
    </xf>
    <xf numFmtId="192" fontId="2" fillId="0" borderId="98" xfId="0" applyNumberFormat="1" applyFont="1" applyFill="1" applyBorder="1" applyAlignment="1">
      <alignment vertical="center"/>
    </xf>
    <xf numFmtId="192" fontId="2" fillId="0" borderId="94" xfId="0" applyNumberFormat="1" applyFont="1" applyFill="1" applyBorder="1" applyAlignment="1">
      <alignment vertical="center"/>
    </xf>
    <xf numFmtId="179" fontId="2" fillId="0" borderId="93" xfId="0" applyNumberFormat="1" applyFont="1" applyFill="1" applyBorder="1" applyAlignment="1">
      <alignment vertical="center"/>
    </xf>
    <xf numFmtId="184" fontId="2" fillId="0" borderId="93" xfId="0" applyNumberFormat="1" applyFont="1" applyFill="1" applyBorder="1" applyAlignment="1">
      <alignment vertical="center"/>
    </xf>
    <xf numFmtId="192" fontId="2" fillId="0" borderId="95" xfId="0" applyNumberFormat="1" applyFont="1" applyFill="1" applyBorder="1" applyAlignment="1">
      <alignment vertical="center"/>
    </xf>
    <xf numFmtId="0" fontId="0" fillId="0" borderId="96" xfId="0" applyFill="1" applyBorder="1" applyAlignment="1">
      <alignment vertical="center"/>
    </xf>
    <xf numFmtId="0" fontId="0" fillId="0" borderId="97" xfId="0" applyFill="1" applyBorder="1" applyAlignment="1">
      <alignment vertical="center"/>
    </xf>
    <xf numFmtId="179" fontId="2" fillId="0" borderId="95" xfId="0" applyNumberFormat="1" applyFont="1" applyFill="1" applyBorder="1" applyAlignment="1">
      <alignment vertical="center"/>
    </xf>
    <xf numFmtId="192" fontId="2" fillId="0" borderId="96" xfId="0" applyNumberFormat="1" applyFont="1" applyFill="1" applyBorder="1" applyAlignment="1">
      <alignment vertical="center"/>
    </xf>
    <xf numFmtId="192" fontId="2" fillId="0" borderId="97" xfId="0" applyNumberFormat="1" applyFont="1" applyFill="1" applyBorder="1" applyAlignment="1">
      <alignment vertical="center"/>
    </xf>
    <xf numFmtId="184" fontId="2" fillId="0" borderId="95" xfId="0" applyNumberFormat="1" applyFont="1" applyFill="1" applyBorder="1" applyAlignment="1">
      <alignment vertical="center"/>
    </xf>
    <xf numFmtId="0" fontId="0" fillId="0" borderId="3"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 xfId="0" applyFont="1" applyBorder="1" applyAlignment="1">
      <alignment horizontal="distributed" vertical="center" wrapText="1"/>
    </xf>
    <xf numFmtId="0" fontId="0" fillId="0" borderId="22" xfId="0" applyFont="1" applyBorder="1" applyAlignment="1">
      <alignment horizontal="distributed" vertical="center" wrapText="1"/>
    </xf>
    <xf numFmtId="0" fontId="6" fillId="0" borderId="7" xfId="0" applyFont="1" applyBorder="1" applyAlignment="1">
      <alignment horizontal="center" vertical="center"/>
    </xf>
    <xf numFmtId="0" fontId="6" fillId="0" borderId="89" xfId="0" applyFont="1" applyBorder="1" applyAlignment="1">
      <alignment horizontal="center" vertical="center"/>
    </xf>
    <xf numFmtId="0" fontId="0" fillId="0" borderId="107" xfId="0" applyFont="1" applyBorder="1" applyAlignment="1">
      <alignment horizontal="distributed" vertical="center"/>
    </xf>
    <xf numFmtId="0" fontId="0" fillId="0" borderId="3" xfId="0" applyFont="1" applyBorder="1" applyAlignment="1">
      <alignment horizontal="distributed" vertical="center"/>
    </xf>
    <xf numFmtId="0" fontId="0" fillId="0" borderId="108" xfId="0" applyFont="1" applyBorder="1" applyAlignment="1">
      <alignment horizontal="distributed" vertical="center"/>
    </xf>
    <xf numFmtId="0" fontId="0" fillId="0" borderId="109" xfId="0" applyFont="1" applyBorder="1" applyAlignment="1">
      <alignment horizontal="distributed" vertical="center"/>
    </xf>
    <xf numFmtId="0" fontId="0" fillId="0" borderId="1" xfId="0" applyFont="1" applyBorder="1" applyAlignment="1">
      <alignment horizontal="distributed" vertical="center"/>
    </xf>
    <xf numFmtId="0" fontId="0" fillId="0" borderId="110" xfId="0" applyFont="1" applyBorder="1" applyAlignment="1">
      <alignment horizontal="distributed" vertical="center"/>
    </xf>
    <xf numFmtId="176" fontId="6" fillId="0" borderId="88" xfId="0" applyNumberFormat="1" applyFont="1" applyBorder="1" applyAlignment="1">
      <alignment horizontal="center" vertical="center"/>
    </xf>
    <xf numFmtId="176" fontId="6" fillId="0" borderId="7" xfId="0" applyNumberFormat="1" applyFont="1" applyBorder="1" applyAlignment="1">
      <alignment horizontal="center" vertical="center"/>
    </xf>
    <xf numFmtId="0" fontId="6" fillId="0" borderId="8" xfId="0" applyFont="1" applyBorder="1" applyAlignment="1">
      <alignment horizontal="center" vertical="center"/>
    </xf>
    <xf numFmtId="0" fontId="0" fillId="0" borderId="2" xfId="0" applyFont="1" applyBorder="1" applyAlignment="1">
      <alignment horizontal="distributed" vertical="center"/>
    </xf>
    <xf numFmtId="0" fontId="0" fillId="0" borderId="5" xfId="0" applyFont="1" applyBorder="1" applyAlignment="1">
      <alignment horizontal="distributed" vertical="center"/>
    </xf>
    <xf numFmtId="0" fontId="0" fillId="0" borderId="2" xfId="0" applyFont="1" applyBorder="1" applyAlignment="1">
      <alignment horizontal="distributed" vertical="center" wrapText="1"/>
    </xf>
    <xf numFmtId="0" fontId="0" fillId="0" borderId="5" xfId="0" applyFont="1" applyBorder="1" applyAlignment="1">
      <alignment horizontal="distributed" vertical="center" wrapText="1"/>
    </xf>
    <xf numFmtId="0" fontId="0" fillId="0" borderId="111" xfId="0" applyFont="1" applyBorder="1" applyAlignment="1">
      <alignment horizontal="distributed" vertical="center" wrapText="1"/>
    </xf>
    <xf numFmtId="0" fontId="0" fillId="0" borderId="112" xfId="0" applyFont="1" applyBorder="1" applyAlignment="1">
      <alignment horizontal="distributed" vertical="center" wrapText="1"/>
    </xf>
    <xf numFmtId="0" fontId="6" fillId="0" borderId="6" xfId="0" applyFont="1" applyBorder="1" applyAlignment="1">
      <alignment horizontal="center" vertical="center"/>
    </xf>
    <xf numFmtId="176" fontId="6" fillId="0" borderId="113" xfId="0" applyNumberFormat="1" applyFont="1" applyBorder="1" applyAlignment="1">
      <alignment horizontal="center" vertical="center"/>
    </xf>
    <xf numFmtId="176" fontId="6" fillId="0" borderId="8" xfId="0" applyNumberFormat="1" applyFont="1" applyBorder="1" applyAlignment="1">
      <alignment horizontal="center" vertical="center"/>
    </xf>
    <xf numFmtId="0" fontId="6" fillId="0" borderId="114" xfId="0" applyFont="1" applyBorder="1" applyAlignment="1">
      <alignment horizontal="center" vertical="center"/>
    </xf>
    <xf numFmtId="0" fontId="4" fillId="0" borderId="48" xfId="0" applyFont="1" applyBorder="1" applyAlignment="1">
      <alignment horizontal="center" vertical="center"/>
    </xf>
    <xf numFmtId="0" fontId="0" fillId="0" borderId="70" xfId="0" applyBorder="1" applyAlignment="1">
      <alignment horizontal="center" vertical="center"/>
    </xf>
    <xf numFmtId="0" fontId="0" fillId="0" borderId="49" xfId="0"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70" xfId="0" applyFont="1" applyBorder="1" applyAlignment="1">
      <alignment horizontal="center" vertical="center"/>
    </xf>
    <xf numFmtId="0" fontId="4" fillId="0" borderId="2" xfId="0" applyFont="1" applyBorder="1" applyAlignment="1">
      <alignment horizontal="distributed" vertical="center" wrapText="1"/>
    </xf>
    <xf numFmtId="0" fontId="0" fillId="0" borderId="12" xfId="0" applyBorder="1" applyAlignment="1">
      <alignment horizontal="distributed" vertical="center" wrapText="1"/>
    </xf>
    <xf numFmtId="0" fontId="0" fillId="0" borderId="4" xfId="0" applyBorder="1" applyAlignment="1">
      <alignment horizontal="distributed" vertical="center" wrapText="1"/>
    </xf>
    <xf numFmtId="0" fontId="0" fillId="0" borderId="17" xfId="0" applyBorder="1" applyAlignment="1">
      <alignment horizontal="distributed" vertical="center" wrapText="1"/>
    </xf>
    <xf numFmtId="0" fontId="0" fillId="0" borderId="5" xfId="0" applyBorder="1" applyAlignment="1">
      <alignment horizontal="distributed" vertical="center" wrapText="1"/>
    </xf>
    <xf numFmtId="0" fontId="0" fillId="0" borderId="22" xfId="0" applyBorder="1" applyAlignment="1">
      <alignment horizontal="distributed" vertical="center" wrapText="1"/>
    </xf>
    <xf numFmtId="0" fontId="4" fillId="0" borderId="2" xfId="0" applyFont="1" applyBorder="1" applyAlignment="1">
      <alignment horizontal="distributed" vertical="center" wrapText="1"/>
    </xf>
    <xf numFmtId="0" fontId="0" fillId="0" borderId="12" xfId="0" applyBorder="1" applyAlignment="1">
      <alignment horizontal="distributed" vertical="center" wrapText="1"/>
    </xf>
    <xf numFmtId="0" fontId="0" fillId="0" borderId="4" xfId="0" applyBorder="1" applyAlignment="1">
      <alignment horizontal="distributed" vertical="center" wrapText="1"/>
    </xf>
    <xf numFmtId="0" fontId="0" fillId="0" borderId="17" xfId="0" applyBorder="1" applyAlignment="1">
      <alignment horizontal="distributed" vertical="center" wrapText="1"/>
    </xf>
    <xf numFmtId="0" fontId="0" fillId="0" borderId="5" xfId="0" applyBorder="1" applyAlignment="1">
      <alignment horizontal="distributed" vertical="center" wrapText="1"/>
    </xf>
    <xf numFmtId="0" fontId="0" fillId="0" borderId="22" xfId="0" applyBorder="1" applyAlignment="1">
      <alignment horizontal="distributed" vertical="center" wrapText="1"/>
    </xf>
    <xf numFmtId="0" fontId="0" fillId="0" borderId="2"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5" xfId="0" applyFont="1" applyBorder="1" applyAlignment="1">
      <alignment horizontal="distributed" vertical="center" wrapText="1"/>
    </xf>
    <xf numFmtId="0" fontId="0" fillId="0" borderId="22" xfId="0" applyFont="1" applyBorder="1" applyAlignment="1">
      <alignment horizontal="distributed" vertical="center" wrapText="1"/>
    </xf>
    <xf numFmtId="0" fontId="4" fillId="0" borderId="49" xfId="0" applyFont="1" applyBorder="1" applyAlignment="1">
      <alignment horizontal="center" vertical="center"/>
    </xf>
    <xf numFmtId="0" fontId="4" fillId="0" borderId="109" xfId="0" applyFont="1" applyBorder="1" applyAlignment="1">
      <alignment horizontal="distributed" vertical="center"/>
    </xf>
    <xf numFmtId="0" fontId="0" fillId="0" borderId="74" xfId="0" applyBorder="1" applyAlignment="1">
      <alignment horizontal="distributed" vertical="center"/>
    </xf>
    <xf numFmtId="179" fontId="16" fillId="0" borderId="118" xfId="0" applyNumberFormat="1" applyFont="1" applyBorder="1" applyAlignment="1">
      <alignment horizontal="right" vertical="center"/>
    </xf>
    <xf numFmtId="179" fontId="16" fillId="0" borderId="119" xfId="0" applyNumberFormat="1" applyFont="1" applyBorder="1" applyAlignment="1">
      <alignment horizontal="right" vertical="center"/>
    </xf>
    <xf numFmtId="179" fontId="16" fillId="0" borderId="72" xfId="0" applyNumberFormat="1" applyFont="1" applyBorder="1" applyAlignment="1">
      <alignment horizontal="right" vertical="center"/>
    </xf>
    <xf numFmtId="179" fontId="16" fillId="0" borderId="74" xfId="0" applyNumberFormat="1" applyFont="1" applyBorder="1" applyAlignment="1">
      <alignment horizontal="right" vertical="center"/>
    </xf>
    <xf numFmtId="179" fontId="16" fillId="0" borderId="16" xfId="0" applyNumberFormat="1" applyFont="1" applyBorder="1" applyAlignment="1">
      <alignment horizontal="right" vertical="center"/>
    </xf>
    <xf numFmtId="179" fontId="16" fillId="0" borderId="26" xfId="0" applyNumberFormat="1" applyFont="1" applyBorder="1" applyAlignment="1">
      <alignment horizontal="right" vertical="center"/>
    </xf>
    <xf numFmtId="179" fontId="16" fillId="0" borderId="14" xfId="0" applyNumberFormat="1" applyFont="1" applyBorder="1" applyAlignment="1">
      <alignment horizontal="right" vertical="center"/>
    </xf>
    <xf numFmtId="179" fontId="16" fillId="0" borderId="24" xfId="0" applyNumberFormat="1" applyFont="1" applyBorder="1" applyAlignment="1">
      <alignment horizontal="right" vertical="center"/>
    </xf>
    <xf numFmtId="179" fontId="16" fillId="0" borderId="102" xfId="0" applyNumberFormat="1" applyFont="1" applyBorder="1" applyAlignment="1">
      <alignment horizontal="right" vertical="center"/>
    </xf>
    <xf numFmtId="0" fontId="16" fillId="0" borderId="72" xfId="0" applyFont="1" applyBorder="1" applyAlignment="1">
      <alignment horizontal="right" vertical="center"/>
    </xf>
    <xf numFmtId="179" fontId="16" fillId="0" borderId="120" xfId="0" applyNumberFormat="1" applyFont="1" applyBorder="1" applyAlignment="1">
      <alignment horizontal="right" vertical="center"/>
    </xf>
    <xf numFmtId="0" fontId="16" fillId="0" borderId="74" xfId="0" applyFont="1" applyBorder="1" applyAlignment="1">
      <alignment horizontal="right" vertical="center"/>
    </xf>
    <xf numFmtId="0" fontId="16" fillId="0" borderId="121" xfId="0" applyFont="1" applyBorder="1" applyAlignment="1">
      <alignment horizontal="right" vertical="center"/>
    </xf>
    <xf numFmtId="0" fontId="16" fillId="0" borderId="122" xfId="0" applyFont="1" applyBorder="1" applyAlignment="1">
      <alignment horizontal="right" vertical="center"/>
    </xf>
    <xf numFmtId="179" fontId="16" fillId="0" borderId="13" xfId="0" applyNumberFormat="1" applyFont="1" applyBorder="1" applyAlignment="1">
      <alignment horizontal="right" vertical="center"/>
    </xf>
    <xf numFmtId="179" fontId="16" fillId="0" borderId="23" xfId="0" applyNumberFormat="1" applyFont="1" applyBorder="1" applyAlignment="1">
      <alignment horizontal="right" vertical="center"/>
    </xf>
    <xf numFmtId="0" fontId="4" fillId="0" borderId="13" xfId="0" applyFont="1" applyBorder="1" applyAlignment="1">
      <alignment horizontal="center" vertical="distributed"/>
    </xf>
    <xf numFmtId="0" fontId="0" fillId="0" borderId="18" xfId="0" applyBorder="1" applyAlignment="1">
      <alignment horizontal="center" vertical="distributed"/>
    </xf>
    <xf numFmtId="0" fontId="0" fillId="0" borderId="23" xfId="0" applyBorder="1" applyAlignment="1">
      <alignment horizontal="center" vertical="distributed"/>
    </xf>
    <xf numFmtId="0" fontId="4" fillId="0" borderId="91" xfId="0" applyFont="1" applyBorder="1" applyAlignment="1">
      <alignment horizontal="center" vertical="distributed" textRotation="255"/>
    </xf>
    <xf numFmtId="0" fontId="4" fillId="0" borderId="123" xfId="0" applyFont="1" applyBorder="1" applyAlignment="1">
      <alignment horizontal="center" vertical="distributed" textRotation="255"/>
    </xf>
    <xf numFmtId="0" fontId="4" fillId="0" borderId="92" xfId="0" applyFont="1" applyBorder="1" applyAlignment="1">
      <alignment horizontal="center" vertical="distributed" textRotation="255"/>
    </xf>
    <xf numFmtId="0" fontId="4" fillId="0" borderId="2" xfId="0" applyFont="1" applyBorder="1" applyAlignment="1">
      <alignment horizontal="distributed" vertical="center"/>
    </xf>
    <xf numFmtId="0" fontId="4" fillId="0" borderId="12" xfId="0" applyFont="1" applyBorder="1" applyAlignment="1">
      <alignment horizontal="distributed" vertical="center"/>
    </xf>
    <xf numFmtId="0" fontId="4" fillId="0" borderId="5" xfId="0" applyFont="1" applyBorder="1" applyAlignment="1">
      <alignment horizontal="distributed" vertical="center"/>
    </xf>
    <xf numFmtId="0" fontId="4" fillId="0" borderId="22" xfId="0" applyFont="1" applyBorder="1" applyAlignment="1">
      <alignment horizontal="distributed" vertical="center"/>
    </xf>
    <xf numFmtId="0" fontId="4" fillId="0" borderId="2" xfId="0" applyFont="1" applyBorder="1" applyAlignment="1">
      <alignment horizontal="right" vertical="center"/>
    </xf>
    <xf numFmtId="0" fontId="4" fillId="0" borderId="12" xfId="0" applyFont="1" applyBorder="1" applyAlignment="1">
      <alignment horizontal="right" vertical="center"/>
    </xf>
    <xf numFmtId="0" fontId="4" fillId="0" borderId="5" xfId="0" applyFont="1" applyBorder="1" applyAlignment="1">
      <alignment horizontal="right" vertical="center"/>
    </xf>
    <xf numFmtId="0" fontId="4" fillId="0" borderId="22" xfId="0" applyFont="1" applyBorder="1" applyAlignment="1">
      <alignment horizontal="right" vertical="center"/>
    </xf>
    <xf numFmtId="184" fontId="16" fillId="0" borderId="13" xfId="0" applyNumberFormat="1" applyFont="1" applyBorder="1" applyAlignment="1">
      <alignment horizontal="right" vertical="center"/>
    </xf>
    <xf numFmtId="184" fontId="16" fillId="0" borderId="23" xfId="0" applyNumberFormat="1" applyFont="1" applyBorder="1" applyAlignment="1">
      <alignment horizontal="right" vertical="center"/>
    </xf>
    <xf numFmtId="180" fontId="16" fillId="0" borderId="16" xfId="0" applyNumberFormat="1" applyFont="1" applyBorder="1" applyAlignment="1">
      <alignment horizontal="right" vertical="center"/>
    </xf>
    <xf numFmtId="180" fontId="16" fillId="0" borderId="26" xfId="0" applyNumberFormat="1" applyFont="1" applyBorder="1" applyAlignment="1">
      <alignment horizontal="right" vertical="center"/>
    </xf>
    <xf numFmtId="184" fontId="16" fillId="0" borderId="16" xfId="0" applyNumberFormat="1" applyFont="1" applyBorder="1" applyAlignment="1">
      <alignment horizontal="right" vertical="center"/>
    </xf>
    <xf numFmtId="184" fontId="16" fillId="0" borderId="26" xfId="0" applyNumberFormat="1" applyFont="1" applyBorder="1" applyAlignment="1">
      <alignment horizontal="right" vertical="center"/>
    </xf>
    <xf numFmtId="184" fontId="16" fillId="0" borderId="2" xfId="0" applyNumberFormat="1" applyFont="1" applyBorder="1" applyAlignment="1">
      <alignment horizontal="right" vertical="center"/>
    </xf>
    <xf numFmtId="184" fontId="16" fillId="0" borderId="5" xfId="0" applyNumberFormat="1" applyFont="1" applyBorder="1" applyAlignment="1">
      <alignment horizontal="right" vertical="center"/>
    </xf>
    <xf numFmtId="184" fontId="16" fillId="0" borderId="14" xfId="0" applyNumberFormat="1" applyFont="1" applyBorder="1" applyAlignment="1">
      <alignment horizontal="right" vertical="center"/>
    </xf>
    <xf numFmtId="184" fontId="16" fillId="0" borderId="24" xfId="0" applyNumberFormat="1" applyFont="1" applyBorder="1" applyAlignment="1">
      <alignment horizontal="right" vertical="center"/>
    </xf>
    <xf numFmtId="184" fontId="16" fillId="0" borderId="15" xfId="0" applyNumberFormat="1" applyFont="1" applyBorder="1" applyAlignment="1">
      <alignment horizontal="right" vertical="center"/>
    </xf>
    <xf numFmtId="184" fontId="16" fillId="0" borderId="25" xfId="0" applyNumberFormat="1" applyFont="1" applyBorder="1" applyAlignment="1">
      <alignment horizontal="right" vertical="center"/>
    </xf>
    <xf numFmtId="184" fontId="16" fillId="0" borderId="72" xfId="0" applyNumberFormat="1" applyFont="1" applyBorder="1" applyAlignment="1">
      <alignment horizontal="right" vertical="center"/>
    </xf>
    <xf numFmtId="184" fontId="16" fillId="0" borderId="74" xfId="0" applyNumberFormat="1" applyFont="1" applyBorder="1" applyAlignment="1">
      <alignment horizontal="right" vertical="center"/>
    </xf>
    <xf numFmtId="184" fontId="16" fillId="0" borderId="121" xfId="0" applyNumberFormat="1" applyFont="1" applyBorder="1" applyAlignment="1">
      <alignment horizontal="right" vertical="center"/>
    </xf>
    <xf numFmtId="184" fontId="16" fillId="0" borderId="124" xfId="0" applyNumberFormat="1" applyFont="1" applyBorder="1" applyAlignment="1">
      <alignment horizontal="right" vertical="center"/>
    </xf>
    <xf numFmtId="184" fontId="16" fillId="0" borderId="125" xfId="0" applyNumberFormat="1" applyFont="1" applyBorder="1" applyAlignment="1">
      <alignment horizontal="right" vertical="center"/>
    </xf>
    <xf numFmtId="184" fontId="16" fillId="0" borderId="102" xfId="0" applyNumberFormat="1" applyFont="1" applyBorder="1" applyAlignment="1">
      <alignment horizontal="right" vertical="center"/>
    </xf>
    <xf numFmtId="184" fontId="16" fillId="0" borderId="12" xfId="0" applyNumberFormat="1" applyFont="1" applyBorder="1" applyAlignment="1">
      <alignment horizontal="right" vertical="center"/>
    </xf>
    <xf numFmtId="184" fontId="16" fillId="0" borderId="104" xfId="0" applyNumberFormat="1" applyFont="1" applyBorder="1" applyAlignment="1">
      <alignment horizontal="right" vertical="center"/>
    </xf>
    <xf numFmtId="184" fontId="16" fillId="0" borderId="105" xfId="0" applyNumberFormat="1" applyFont="1" applyBorder="1" applyAlignment="1">
      <alignment horizontal="right" vertical="center"/>
    </xf>
    <xf numFmtId="0" fontId="3" fillId="0" borderId="0" xfId="0" applyFont="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distributed" vertical="center"/>
    </xf>
    <xf numFmtId="0" fontId="4" fillId="0" borderId="14" xfId="0" applyFont="1" applyBorder="1" applyAlignment="1">
      <alignment horizontal="distributed" vertical="center"/>
    </xf>
    <xf numFmtId="0" fontId="4" fillId="0" borderId="108" xfId="0" applyFont="1" applyBorder="1" applyAlignment="1">
      <alignment horizontal="distributed" vertical="center"/>
    </xf>
    <xf numFmtId="0" fontId="4" fillId="0" borderId="19" xfId="0" applyFont="1" applyBorder="1" applyAlignment="1">
      <alignment horizontal="distributed" vertical="center"/>
    </xf>
    <xf numFmtId="0" fontId="4" fillId="0" borderId="126" xfId="0" applyFont="1" applyBorder="1" applyAlignment="1">
      <alignment horizontal="distributed" vertical="center"/>
    </xf>
    <xf numFmtId="0" fontId="4" fillId="0" borderId="24" xfId="0" applyFont="1" applyBorder="1" applyAlignment="1">
      <alignment horizontal="distributed" vertical="center"/>
    </xf>
    <xf numFmtId="0" fontId="4" fillId="0" borderId="110" xfId="0" applyFont="1" applyBorder="1" applyAlignment="1">
      <alignment horizontal="distributed" vertical="center"/>
    </xf>
    <xf numFmtId="0" fontId="4" fillId="0" borderId="107" xfId="0" applyFont="1" applyBorder="1" applyAlignment="1">
      <alignment horizontal="distributed" vertical="center"/>
    </xf>
    <xf numFmtId="0" fontId="0" fillId="0" borderId="72" xfId="0" applyBorder="1" applyAlignment="1">
      <alignment horizontal="distributed" vertical="center"/>
    </xf>
    <xf numFmtId="0" fontId="4" fillId="0" borderId="127" xfId="0" applyFont="1" applyBorder="1" applyAlignment="1">
      <alignment horizontal="distributed" vertical="center"/>
    </xf>
    <xf numFmtId="0" fontId="0" fillId="0" borderId="73" xfId="0" applyBorder="1" applyAlignment="1">
      <alignment horizontal="distributed" vertical="center"/>
    </xf>
    <xf numFmtId="0" fontId="6" fillId="0" borderId="9" xfId="0" applyFont="1" applyBorder="1" applyAlignment="1">
      <alignment horizontal="center" vertical="center"/>
    </xf>
    <xf numFmtId="0" fontId="6" fillId="0" borderId="128" xfId="0" applyFont="1" applyBorder="1" applyAlignment="1">
      <alignment horizontal="center" vertical="center"/>
    </xf>
    <xf numFmtId="176" fontId="6" fillId="0" borderId="129" xfId="0" applyNumberFormat="1" applyFont="1" applyBorder="1" applyAlignment="1">
      <alignment horizontal="center" vertical="center"/>
    </xf>
    <xf numFmtId="176"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176" fontId="6" fillId="0" borderId="130" xfId="0" applyNumberFormat="1" applyFont="1" applyBorder="1" applyAlignment="1">
      <alignment horizontal="center" vertical="center"/>
    </xf>
    <xf numFmtId="176" fontId="6" fillId="0" borderId="10" xfId="0" applyNumberFormat="1" applyFont="1" applyBorder="1" applyAlignment="1">
      <alignment horizontal="center" vertical="center"/>
    </xf>
    <xf numFmtId="0" fontId="6" fillId="0" borderId="131" xfId="0" applyFont="1" applyBorder="1" applyAlignment="1">
      <alignment horizontal="center" vertical="center"/>
    </xf>
    <xf numFmtId="0" fontId="4" fillId="0" borderId="48" xfId="0" applyFont="1" applyBorder="1" applyAlignment="1">
      <alignment horizontal="distributed" vertical="center"/>
    </xf>
    <xf numFmtId="0" fontId="4" fillId="0" borderId="70" xfId="0" applyFont="1" applyBorder="1" applyAlignment="1">
      <alignment horizontal="distributed" vertical="center"/>
    </xf>
    <xf numFmtId="0" fontId="0" fillId="0" borderId="49" xfId="0" applyBorder="1" applyAlignment="1">
      <alignment horizontal="distributed" vertical="center"/>
    </xf>
    <xf numFmtId="0" fontId="0" fillId="0" borderId="48" xfId="0" applyFont="1" applyBorder="1" applyAlignment="1">
      <alignment horizontal="distributed" vertical="center"/>
    </xf>
    <xf numFmtId="0" fontId="0" fillId="0" borderId="49" xfId="0" applyFont="1" applyBorder="1" applyAlignment="1">
      <alignment horizontal="distributed" vertical="center"/>
    </xf>
    <xf numFmtId="0" fontId="4" fillId="0" borderId="13" xfId="0" applyFont="1" applyBorder="1" applyAlignment="1">
      <alignment horizontal="center" vertical="distributed" textRotation="255"/>
    </xf>
    <xf numFmtId="0" fontId="0" fillId="0" borderId="23" xfId="0" applyBorder="1" applyAlignment="1">
      <alignment horizontal="center" vertical="distributed" textRotation="255"/>
    </xf>
    <xf numFmtId="0" fontId="4" fillId="0" borderId="132" xfId="0" applyFont="1" applyBorder="1" applyAlignment="1">
      <alignment horizontal="center" vertical="distributed" textRotation="255"/>
    </xf>
    <xf numFmtId="0" fontId="0" fillId="0" borderId="133" xfId="0" applyBorder="1" applyAlignment="1">
      <alignment horizontal="center" vertical="distributed" textRotation="255"/>
    </xf>
    <xf numFmtId="0" fontId="4" fillId="0" borderId="14" xfId="0" applyFont="1" applyBorder="1" applyAlignment="1">
      <alignment horizontal="center" vertical="distributed" textRotation="255"/>
    </xf>
    <xf numFmtId="0" fontId="0" fillId="0" borderId="24" xfId="0" applyBorder="1" applyAlignment="1">
      <alignment horizontal="center" vertical="distributed" textRotation="255"/>
    </xf>
    <xf numFmtId="0" fontId="4" fillId="0" borderId="134" xfId="0" applyFont="1" applyBorder="1" applyAlignment="1">
      <alignment horizontal="center" vertical="distributed" textRotation="255"/>
    </xf>
    <xf numFmtId="0" fontId="0" fillId="0" borderId="135" xfId="0" applyBorder="1" applyAlignment="1">
      <alignment horizontal="center" vertical="distributed" textRotation="255"/>
    </xf>
    <xf numFmtId="0" fontId="4" fillId="0" borderId="72" xfId="0" applyFont="1" applyBorder="1" applyAlignment="1">
      <alignment horizontal="center" vertical="distributed" textRotation="255"/>
    </xf>
    <xf numFmtId="0" fontId="0" fillId="0" borderId="74" xfId="0" applyBorder="1" applyAlignment="1">
      <alignment horizontal="center" vertical="distributed" textRotation="255"/>
    </xf>
    <xf numFmtId="0" fontId="4" fillId="0" borderId="91" xfId="0" applyFont="1" applyBorder="1" applyAlignment="1">
      <alignment horizontal="center" vertical="distributed" textRotation="255"/>
    </xf>
    <xf numFmtId="0" fontId="0" fillId="0" borderId="92" xfId="0" applyBorder="1" applyAlignment="1">
      <alignment horizontal="center" vertical="distributed" textRotation="255"/>
    </xf>
    <xf numFmtId="0" fontId="4" fillId="0" borderId="16" xfId="0" applyFont="1" applyBorder="1" applyAlignment="1">
      <alignment horizontal="center" vertical="distributed" textRotation="255"/>
    </xf>
    <xf numFmtId="0" fontId="0" fillId="0" borderId="26" xfId="0" applyBorder="1" applyAlignment="1">
      <alignment horizontal="center" vertical="distributed" textRotation="255"/>
    </xf>
    <xf numFmtId="0" fontId="6" fillId="0" borderId="51" xfId="0" applyFont="1" applyBorder="1" applyAlignment="1">
      <alignment horizontal="distributed" vertical="center"/>
    </xf>
    <xf numFmtId="0" fontId="0" fillId="0" borderId="28" xfId="0" applyBorder="1" applyAlignment="1">
      <alignment horizontal="distributed" vertical="center"/>
    </xf>
    <xf numFmtId="0" fontId="6" fillId="0" borderId="6" xfId="0" applyFont="1" applyBorder="1" applyAlignment="1">
      <alignment horizontal="distributed" vertical="center"/>
    </xf>
    <xf numFmtId="0" fontId="0" fillId="0" borderId="8" xfId="0" applyBorder="1" applyAlignment="1">
      <alignment horizontal="distributed" vertical="center"/>
    </xf>
    <xf numFmtId="0" fontId="0" fillId="0" borderId="8" xfId="0" applyBorder="1" applyAlignment="1">
      <alignment horizontal="center" vertical="center"/>
    </xf>
    <xf numFmtId="0" fontId="6" fillId="0" borderId="56" xfId="0" applyFont="1" applyBorder="1" applyAlignment="1">
      <alignment horizontal="center" vertical="center"/>
    </xf>
    <xf numFmtId="0" fontId="0" fillId="0" borderId="40" xfId="0" applyBorder="1" applyAlignment="1">
      <alignment horizontal="center" vertical="center"/>
    </xf>
    <xf numFmtId="0" fontId="6" fillId="0" borderId="48" xfId="0" applyFont="1" applyBorder="1" applyAlignment="1">
      <alignment horizontal="center" vertical="center"/>
    </xf>
    <xf numFmtId="0" fontId="4" fillId="0" borderId="16" xfId="0" applyFont="1" applyBorder="1" applyAlignment="1">
      <alignment horizontal="distributed" vertical="center"/>
    </xf>
    <xf numFmtId="0" fontId="0" fillId="0" borderId="26" xfId="0" applyBorder="1" applyAlignment="1">
      <alignment horizontal="distributed" vertical="center"/>
    </xf>
    <xf numFmtId="0" fontId="4" fillId="0" borderId="48" xfId="0" applyFont="1" applyBorder="1" applyAlignment="1">
      <alignment horizontal="center" vertical="distributed"/>
    </xf>
    <xf numFmtId="0" fontId="0" fillId="0" borderId="49" xfId="0" applyBorder="1" applyAlignment="1">
      <alignment horizontal="center" vertical="distributed"/>
    </xf>
    <xf numFmtId="0" fontId="0" fillId="0" borderId="70" xfId="0" applyBorder="1" applyAlignment="1">
      <alignment horizontal="center" vertical="distributed"/>
    </xf>
    <xf numFmtId="0" fontId="4" fillId="0" borderId="70" xfId="0" applyFont="1" applyBorder="1" applyAlignment="1">
      <alignment horizontal="center" vertical="distributed"/>
    </xf>
    <xf numFmtId="0" fontId="0" fillId="0" borderId="0" xfId="0" applyAlignment="1">
      <alignment horizontal="center" vertical="center"/>
    </xf>
    <xf numFmtId="0" fontId="4" fillId="0" borderId="91" xfId="0" applyFont="1" applyBorder="1" applyAlignment="1">
      <alignment horizontal="distributed" vertical="center"/>
    </xf>
    <xf numFmtId="0" fontId="0" fillId="0" borderId="92" xfId="0" applyBorder="1" applyAlignment="1">
      <alignment horizontal="distributed" vertical="center"/>
    </xf>
    <xf numFmtId="0" fontId="0" fillId="0" borderId="123" xfId="0" applyBorder="1" applyAlignment="1">
      <alignment horizontal="distributed" vertical="center"/>
    </xf>
    <xf numFmtId="0" fontId="4" fillId="0" borderId="136" xfId="0" applyFont="1" applyBorder="1" applyAlignment="1">
      <alignment horizontal="distributed" vertical="center"/>
    </xf>
    <xf numFmtId="0" fontId="0" fillId="0" borderId="137" xfId="0" applyBorder="1" applyAlignment="1">
      <alignment horizontal="distributed" vertical="center"/>
    </xf>
    <xf numFmtId="0" fontId="0" fillId="0" borderId="24" xfId="0" applyBorder="1" applyAlignment="1">
      <alignment horizontal="distributed" vertical="center"/>
    </xf>
    <xf numFmtId="0" fontId="4" fillId="0" borderId="138" xfId="0" applyFont="1" applyBorder="1" applyAlignment="1">
      <alignment horizontal="distributed" vertical="center"/>
    </xf>
    <xf numFmtId="0" fontId="0" fillId="0" borderId="135" xfId="0" applyBorder="1" applyAlignment="1">
      <alignment horizontal="distributed" vertical="center"/>
    </xf>
    <xf numFmtId="0" fontId="14" fillId="0" borderId="91" xfId="0" applyFont="1" applyBorder="1" applyAlignment="1">
      <alignment horizontal="distributed" vertical="center"/>
    </xf>
    <xf numFmtId="0" fontId="14" fillId="0" borderId="123" xfId="0" applyFont="1" applyBorder="1" applyAlignment="1">
      <alignment horizontal="distributed" vertical="center"/>
    </xf>
    <xf numFmtId="0" fontId="14" fillId="0" borderId="92" xfId="0" applyFont="1" applyBorder="1" applyAlignment="1">
      <alignment horizontal="distributed" vertical="center"/>
    </xf>
    <xf numFmtId="0" fontId="14" fillId="0" borderId="91" xfId="0" applyFont="1" applyBorder="1" applyAlignment="1">
      <alignment horizontal="distributed" vertical="center" wrapText="1"/>
    </xf>
    <xf numFmtId="0" fontId="14" fillId="0" borderId="123" xfId="0" applyFont="1" applyBorder="1" applyAlignment="1">
      <alignment horizontal="distributed" vertical="center" wrapText="1"/>
    </xf>
    <xf numFmtId="0" fontId="14" fillId="0" borderId="92" xfId="0" applyFont="1" applyBorder="1" applyAlignment="1">
      <alignment horizontal="distributed" vertical="center" wrapText="1"/>
    </xf>
    <xf numFmtId="0" fontId="14" fillId="0" borderId="2" xfId="0" applyFont="1" applyBorder="1" applyAlignment="1">
      <alignment horizontal="justify" vertical="center" wrapText="1"/>
    </xf>
    <xf numFmtId="0" fontId="16" fillId="0" borderId="12"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17"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22" xfId="0" applyFont="1" applyBorder="1" applyAlignment="1">
      <alignment horizontal="justify" vertical="center" wrapText="1"/>
    </xf>
    <xf numFmtId="195" fontId="14" fillId="0" borderId="91" xfId="0" applyNumberFormat="1" applyFont="1" applyBorder="1" applyAlignment="1">
      <alignment horizontal="center" vertical="center"/>
    </xf>
    <xf numFmtId="195" fontId="16" fillId="0" borderId="123" xfId="0" applyNumberFormat="1" applyFont="1" applyBorder="1" applyAlignment="1">
      <alignment horizontal="center" vertical="center"/>
    </xf>
    <xf numFmtId="195" fontId="16" fillId="0" borderId="92" xfId="0" applyNumberFormat="1" applyFont="1" applyBorder="1" applyAlignment="1">
      <alignment horizontal="center" vertical="center"/>
    </xf>
    <xf numFmtId="0" fontId="16" fillId="0" borderId="123" xfId="0" applyFont="1" applyBorder="1" applyAlignment="1">
      <alignment horizontal="distributed" vertical="center"/>
    </xf>
    <xf numFmtId="0" fontId="16" fillId="0" borderId="92" xfId="0" applyFont="1" applyBorder="1" applyAlignment="1">
      <alignment horizontal="distributed" vertical="center"/>
    </xf>
    <xf numFmtId="0" fontId="14" fillId="0" borderId="91" xfId="0" applyFont="1" applyBorder="1" applyAlignment="1">
      <alignment horizontal="center" vertical="center"/>
    </xf>
    <xf numFmtId="0" fontId="16" fillId="0" borderId="123" xfId="0" applyFont="1" applyBorder="1" applyAlignment="1">
      <alignment horizontal="center" vertical="center"/>
    </xf>
    <xf numFmtId="0" fontId="16" fillId="0" borderId="92" xfId="0" applyFont="1" applyBorder="1" applyAlignment="1">
      <alignment horizontal="center" vertical="center"/>
    </xf>
    <xf numFmtId="0" fontId="13" fillId="0" borderId="91" xfId="0" applyFont="1" applyBorder="1" applyAlignment="1">
      <alignment horizontal="distributed" vertical="center"/>
    </xf>
    <xf numFmtId="0" fontId="13" fillId="0" borderId="123" xfId="0" applyFont="1" applyBorder="1" applyAlignment="1">
      <alignment horizontal="distributed" vertical="center"/>
    </xf>
    <xf numFmtId="0" fontId="13" fillId="0" borderId="92" xfId="0" applyFont="1" applyBorder="1" applyAlignment="1">
      <alignment horizontal="distributed" vertical="center"/>
    </xf>
    <xf numFmtId="58" fontId="14" fillId="0" borderId="91" xfId="0" applyNumberFormat="1" applyFont="1" applyBorder="1" applyAlignment="1">
      <alignment horizontal="distributed" vertical="center"/>
    </xf>
    <xf numFmtId="58" fontId="14" fillId="0" borderId="123" xfId="0" applyNumberFormat="1" applyFont="1" applyBorder="1" applyAlignment="1">
      <alignment horizontal="distributed" vertical="center"/>
    </xf>
    <xf numFmtId="0" fontId="15" fillId="0" borderId="91" xfId="0" applyFont="1" applyBorder="1" applyAlignment="1">
      <alignment horizontal="distributed" vertical="center"/>
    </xf>
    <xf numFmtId="0" fontId="15" fillId="0" borderId="123" xfId="0" applyFont="1" applyBorder="1" applyAlignment="1">
      <alignment horizontal="distributed" vertical="center"/>
    </xf>
    <xf numFmtId="0" fontId="15" fillId="0" borderId="92" xfId="0" applyFont="1" applyBorder="1" applyAlignment="1">
      <alignment horizontal="distributed" vertical="center"/>
    </xf>
    <xf numFmtId="0" fontId="9" fillId="0" borderId="91" xfId="0" applyFont="1" applyBorder="1" applyAlignment="1">
      <alignment horizontal="distributed" vertical="center"/>
    </xf>
    <xf numFmtId="0" fontId="9" fillId="0" borderId="123" xfId="0" applyFont="1" applyBorder="1" applyAlignment="1">
      <alignment horizontal="distributed" vertical="center"/>
    </xf>
    <xf numFmtId="0" fontId="9" fillId="0" borderId="92" xfId="0" applyFont="1" applyBorder="1" applyAlignment="1">
      <alignment horizontal="distributed" vertical="center"/>
    </xf>
    <xf numFmtId="0" fontId="9" fillId="0" borderId="91" xfId="0" applyFont="1" applyBorder="1" applyAlignment="1">
      <alignment horizontal="center" vertical="center"/>
    </xf>
    <xf numFmtId="0" fontId="9" fillId="0" borderId="123" xfId="0" applyFont="1" applyBorder="1" applyAlignment="1">
      <alignment horizontal="center" vertical="center"/>
    </xf>
    <xf numFmtId="0" fontId="9" fillId="0" borderId="92" xfId="0" applyFont="1" applyBorder="1" applyAlignment="1">
      <alignment horizontal="center" vertical="center"/>
    </xf>
    <xf numFmtId="195" fontId="9" fillId="0" borderId="91" xfId="0" applyNumberFormat="1" applyFont="1" applyBorder="1" applyAlignment="1">
      <alignment horizontal="center" vertical="center"/>
    </xf>
    <xf numFmtId="195" fontId="9" fillId="0" borderId="123" xfId="0" applyNumberFormat="1" applyFont="1" applyBorder="1" applyAlignment="1">
      <alignment horizontal="center" vertical="center"/>
    </xf>
    <xf numFmtId="195" fontId="9" fillId="0" borderId="92" xfId="0" applyNumberFormat="1" applyFont="1" applyBorder="1" applyAlignment="1">
      <alignment horizontal="center" vertical="center"/>
    </xf>
    <xf numFmtId="0" fontId="9" fillId="0" borderId="91" xfId="0" applyFont="1" applyBorder="1" applyAlignment="1">
      <alignment horizontal="distributed" vertical="center" wrapText="1"/>
    </xf>
    <xf numFmtId="0" fontId="9" fillId="0" borderId="123" xfId="0" applyFont="1" applyBorder="1" applyAlignment="1">
      <alignment horizontal="distributed" vertical="center" wrapText="1"/>
    </xf>
    <xf numFmtId="0" fontId="9" fillId="0" borderId="92" xfId="0" applyFont="1" applyBorder="1" applyAlignment="1">
      <alignment horizontal="distributed" vertical="center" wrapText="1"/>
    </xf>
    <xf numFmtId="0" fontId="9" fillId="0" borderId="2"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17" xfId="0" applyFont="1" applyBorder="1" applyAlignment="1">
      <alignment horizontal="justify" vertical="center" wrapText="1"/>
    </xf>
    <xf numFmtId="0" fontId="9" fillId="0" borderId="5" xfId="0" applyFont="1" applyBorder="1" applyAlignment="1">
      <alignment horizontal="justify" vertical="center" wrapText="1"/>
    </xf>
    <xf numFmtId="0" fontId="9" fillId="0" borderId="22" xfId="0" applyFont="1" applyBorder="1" applyAlignment="1">
      <alignment horizontal="justify" vertical="center" wrapText="1"/>
    </xf>
    <xf numFmtId="0" fontId="10" fillId="0" borderId="91" xfId="0" applyFont="1" applyBorder="1" applyAlignment="1">
      <alignment horizontal="distributed" vertical="center"/>
    </xf>
    <xf numFmtId="0" fontId="10" fillId="0" borderId="123" xfId="0" applyFont="1" applyBorder="1" applyAlignment="1">
      <alignment horizontal="distributed" vertical="center"/>
    </xf>
    <xf numFmtId="0" fontId="10" fillId="0" borderId="92" xfId="0" applyFont="1" applyBorder="1" applyAlignment="1">
      <alignment horizontal="distributed" vertical="center"/>
    </xf>
    <xf numFmtId="58" fontId="9" fillId="0" borderId="91" xfId="0" applyNumberFormat="1" applyFont="1" applyBorder="1" applyAlignment="1">
      <alignment horizontal="distributed" vertical="center"/>
    </xf>
    <xf numFmtId="58" fontId="9" fillId="0" borderId="123" xfId="0" applyNumberFormat="1" applyFont="1" applyBorder="1" applyAlignment="1">
      <alignment horizontal="distributed" vertical="center"/>
    </xf>
    <xf numFmtId="0" fontId="11" fillId="0" borderId="91" xfId="0" applyFont="1" applyBorder="1" applyAlignment="1">
      <alignment horizontal="distributed" vertical="center"/>
    </xf>
    <xf numFmtId="0" fontId="11" fillId="0" borderId="123" xfId="0" applyFont="1" applyBorder="1" applyAlignment="1">
      <alignment horizontal="distributed" vertical="center"/>
    </xf>
    <xf numFmtId="0" fontId="11" fillId="0" borderId="92" xfId="0" applyFont="1" applyBorder="1" applyAlignment="1">
      <alignment horizontal="distributed" vertical="center"/>
    </xf>
    <xf numFmtId="0" fontId="9" fillId="0" borderId="91" xfId="0" applyFont="1" applyBorder="1" applyAlignment="1">
      <alignment horizontal="distributed" vertical="center"/>
    </xf>
    <xf numFmtId="0" fontId="12" fillId="0" borderId="92" xfId="0" applyFont="1" applyBorder="1" applyAlignment="1">
      <alignment horizontal="distributed" vertical="center"/>
    </xf>
    <xf numFmtId="0" fontId="9" fillId="0" borderId="91" xfId="0" applyFont="1" applyBorder="1" applyAlignment="1">
      <alignment horizontal="left" vertical="center"/>
    </xf>
    <xf numFmtId="0" fontId="9" fillId="0" borderId="123" xfId="0" applyFont="1" applyBorder="1" applyAlignment="1">
      <alignment horizontal="left" vertical="center"/>
    </xf>
    <xf numFmtId="0" fontId="11" fillId="0" borderId="91" xfId="0" applyFont="1" applyBorder="1" applyAlignment="1">
      <alignment horizontal="center" vertical="distributed" textRotation="255"/>
    </xf>
    <xf numFmtId="0" fontId="11" fillId="0" borderId="123" xfId="0" applyFont="1" applyBorder="1" applyAlignment="1">
      <alignment horizontal="center" vertical="distributed" textRotation="255"/>
    </xf>
    <xf numFmtId="0" fontId="11" fillId="0" borderId="92" xfId="0" applyFont="1" applyBorder="1" applyAlignment="1">
      <alignment horizontal="center" vertical="distributed" textRotation="255"/>
    </xf>
    <xf numFmtId="0" fontId="9" fillId="0" borderId="123" xfId="0" applyFont="1" applyBorder="1" applyAlignment="1">
      <alignment/>
    </xf>
    <xf numFmtId="58" fontId="9" fillId="0" borderId="92" xfId="0" applyNumberFormat="1" applyFont="1" applyBorder="1" applyAlignment="1">
      <alignment horizontal="distributed"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1" fillId="0" borderId="0" xfId="0" applyFont="1" applyBorder="1" applyAlignment="1">
      <alignment horizontal="right" vertical="center"/>
    </xf>
    <xf numFmtId="58" fontId="9" fillId="0" borderId="91" xfId="0" applyNumberFormat="1" applyFont="1" applyBorder="1" applyAlignment="1">
      <alignment horizontal="distributed" vertical="center"/>
    </xf>
    <xf numFmtId="0" fontId="9" fillId="0" borderId="92" xfId="0" applyFont="1" applyBorder="1" applyAlignment="1">
      <alignment horizontal="distributed" vertical="center"/>
    </xf>
    <xf numFmtId="0" fontId="9" fillId="0" borderId="2" xfId="0" applyFont="1" applyBorder="1" applyAlignment="1">
      <alignment horizontal="distributed" vertical="center"/>
    </xf>
    <xf numFmtId="0" fontId="12" fillId="0" borderId="12" xfId="0" applyFont="1" applyBorder="1" applyAlignment="1">
      <alignment horizontal="distributed" vertical="center"/>
    </xf>
    <xf numFmtId="0" fontId="12" fillId="0" borderId="5" xfId="0" applyFont="1" applyBorder="1" applyAlignment="1">
      <alignment horizontal="distributed" vertical="center"/>
    </xf>
    <xf numFmtId="0" fontId="12" fillId="0" borderId="22"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8</xdr:col>
      <xdr:colOff>0</xdr:colOff>
      <xdr:row>8</xdr:row>
      <xdr:rowOff>0</xdr:rowOff>
    </xdr:to>
    <xdr:sp>
      <xdr:nvSpPr>
        <xdr:cNvPr id="1" name="Line 1"/>
        <xdr:cNvSpPr>
          <a:spLocks/>
        </xdr:cNvSpPr>
      </xdr:nvSpPr>
      <xdr:spPr>
        <a:xfrm>
          <a:off x="19050" y="962025"/>
          <a:ext cx="15811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4</xdr:row>
      <xdr:rowOff>9525</xdr:rowOff>
    </xdr:from>
    <xdr:to>
      <xdr:col>8</xdr:col>
      <xdr:colOff>0</xdr:colOff>
      <xdr:row>8</xdr:row>
      <xdr:rowOff>0</xdr:rowOff>
    </xdr:to>
    <xdr:sp>
      <xdr:nvSpPr>
        <xdr:cNvPr id="2" name="Line 2"/>
        <xdr:cNvSpPr>
          <a:spLocks/>
        </xdr:cNvSpPr>
      </xdr:nvSpPr>
      <xdr:spPr>
        <a:xfrm>
          <a:off x="19050" y="962025"/>
          <a:ext cx="158115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xdr:row>
      <xdr:rowOff>9525</xdr:rowOff>
    </xdr:from>
    <xdr:to>
      <xdr:col>2</xdr:col>
      <xdr:colOff>419100</xdr:colOff>
      <xdr:row>17</xdr:row>
      <xdr:rowOff>190500</xdr:rowOff>
    </xdr:to>
    <xdr:sp>
      <xdr:nvSpPr>
        <xdr:cNvPr id="1" name="Line 1"/>
        <xdr:cNvSpPr>
          <a:spLocks/>
        </xdr:cNvSpPr>
      </xdr:nvSpPr>
      <xdr:spPr>
        <a:xfrm flipH="1" flipV="1">
          <a:off x="9525" y="3095625"/>
          <a:ext cx="12668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9525</xdr:rowOff>
    </xdr:from>
    <xdr:to>
      <xdr:col>3</xdr:col>
      <xdr:colOff>0</xdr:colOff>
      <xdr:row>6</xdr:row>
      <xdr:rowOff>0</xdr:rowOff>
    </xdr:to>
    <xdr:sp>
      <xdr:nvSpPr>
        <xdr:cNvPr id="2" name="Line 2"/>
        <xdr:cNvSpPr>
          <a:spLocks/>
        </xdr:cNvSpPr>
      </xdr:nvSpPr>
      <xdr:spPr>
        <a:xfrm>
          <a:off x="19050" y="809625"/>
          <a:ext cx="12668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xdr:row>
      <xdr:rowOff>0</xdr:rowOff>
    </xdr:from>
    <xdr:to>
      <xdr:col>1</xdr:col>
      <xdr:colOff>38100</xdr:colOff>
      <xdr:row>18</xdr:row>
      <xdr:rowOff>0</xdr:rowOff>
    </xdr:to>
    <xdr:sp>
      <xdr:nvSpPr>
        <xdr:cNvPr id="3" name="Line 3"/>
        <xdr:cNvSpPr>
          <a:spLocks/>
        </xdr:cNvSpPr>
      </xdr:nvSpPr>
      <xdr:spPr>
        <a:xfrm flipH="1" flipV="1">
          <a:off x="9525" y="3086100"/>
          <a:ext cx="4572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xdr:row>
      <xdr:rowOff>9525</xdr:rowOff>
    </xdr:from>
    <xdr:to>
      <xdr:col>2</xdr:col>
      <xdr:colOff>419100</xdr:colOff>
      <xdr:row>17</xdr:row>
      <xdr:rowOff>190500</xdr:rowOff>
    </xdr:to>
    <xdr:sp>
      <xdr:nvSpPr>
        <xdr:cNvPr id="4" name="Line 4"/>
        <xdr:cNvSpPr>
          <a:spLocks/>
        </xdr:cNvSpPr>
      </xdr:nvSpPr>
      <xdr:spPr>
        <a:xfrm flipH="1" flipV="1">
          <a:off x="9525" y="3095625"/>
          <a:ext cx="12668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xdr:row>
      <xdr:rowOff>9525</xdr:rowOff>
    </xdr:from>
    <xdr:to>
      <xdr:col>3</xdr:col>
      <xdr:colOff>0</xdr:colOff>
      <xdr:row>6</xdr:row>
      <xdr:rowOff>0</xdr:rowOff>
    </xdr:to>
    <xdr:sp>
      <xdr:nvSpPr>
        <xdr:cNvPr id="5" name="Line 5"/>
        <xdr:cNvSpPr>
          <a:spLocks/>
        </xdr:cNvSpPr>
      </xdr:nvSpPr>
      <xdr:spPr>
        <a:xfrm>
          <a:off x="19050" y="809625"/>
          <a:ext cx="126682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15</xdr:row>
      <xdr:rowOff>0</xdr:rowOff>
    </xdr:from>
    <xdr:to>
      <xdr:col>1</xdr:col>
      <xdr:colOff>38100</xdr:colOff>
      <xdr:row>18</xdr:row>
      <xdr:rowOff>0</xdr:rowOff>
    </xdr:to>
    <xdr:sp>
      <xdr:nvSpPr>
        <xdr:cNvPr id="6" name="Line 6"/>
        <xdr:cNvSpPr>
          <a:spLocks/>
        </xdr:cNvSpPr>
      </xdr:nvSpPr>
      <xdr:spPr>
        <a:xfrm flipH="1" flipV="1">
          <a:off x="9525" y="3086100"/>
          <a:ext cx="4572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4</xdr:row>
      <xdr:rowOff>0</xdr:rowOff>
    </xdr:from>
    <xdr:to>
      <xdr:col>17</xdr:col>
      <xdr:colOff>9525</xdr:colOff>
      <xdr:row>5</xdr:row>
      <xdr:rowOff>9525</xdr:rowOff>
    </xdr:to>
    <xdr:sp>
      <xdr:nvSpPr>
        <xdr:cNvPr id="1" name="Line 1"/>
        <xdr:cNvSpPr>
          <a:spLocks/>
        </xdr:cNvSpPr>
      </xdr:nvSpPr>
      <xdr:spPr>
        <a:xfrm>
          <a:off x="5372100" y="1066800"/>
          <a:ext cx="857250" cy="2295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xdr:row>
      <xdr:rowOff>1857375</xdr:rowOff>
    </xdr:from>
    <xdr:to>
      <xdr:col>2</xdr:col>
      <xdr:colOff>1028700</xdr:colOff>
      <xdr:row>4</xdr:row>
      <xdr:rowOff>2171700</xdr:rowOff>
    </xdr:to>
    <xdr:sp>
      <xdr:nvSpPr>
        <xdr:cNvPr id="2" name="Rectangle 2"/>
        <xdr:cNvSpPr>
          <a:spLocks/>
        </xdr:cNvSpPr>
      </xdr:nvSpPr>
      <xdr:spPr>
        <a:xfrm>
          <a:off x="390525" y="2924175"/>
          <a:ext cx="1019175" cy="314325"/>
        </a:xfrm>
        <a:prstGeom prst="rect">
          <a:avLst/>
        </a:prstGeom>
        <a:solidFill>
          <a:srgbClr val="FFFFFF"/>
        </a:solid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事故の型</a:t>
          </a:r>
        </a:p>
      </xdr:txBody>
    </xdr:sp>
    <xdr:clientData/>
  </xdr:twoCellAnchor>
  <xdr:twoCellAnchor>
    <xdr:from>
      <xdr:col>2</xdr:col>
      <xdr:colOff>971550</xdr:colOff>
      <xdr:row>3</xdr:row>
      <xdr:rowOff>57150</xdr:rowOff>
    </xdr:from>
    <xdr:to>
      <xdr:col>3</xdr:col>
      <xdr:colOff>38100</xdr:colOff>
      <xdr:row>4</xdr:row>
      <xdr:rowOff>142875</xdr:rowOff>
    </xdr:to>
    <xdr:sp>
      <xdr:nvSpPr>
        <xdr:cNvPr id="3" name="Rectangle 3"/>
        <xdr:cNvSpPr>
          <a:spLocks/>
        </xdr:cNvSpPr>
      </xdr:nvSpPr>
      <xdr:spPr>
        <a:xfrm>
          <a:off x="1352550" y="895350"/>
          <a:ext cx="942975" cy="314325"/>
        </a:xfrm>
        <a:prstGeom prst="rect">
          <a:avLst/>
        </a:prstGeom>
        <a:solidFill>
          <a:srgbClr val="FFFFFF"/>
        </a:solid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業種</a:t>
          </a:r>
        </a:p>
      </xdr:txBody>
    </xdr:sp>
    <xdr:clientData/>
  </xdr:twoCellAnchor>
  <xdr:twoCellAnchor>
    <xdr:from>
      <xdr:col>1</xdr:col>
      <xdr:colOff>0</xdr:colOff>
      <xdr:row>3</xdr:row>
      <xdr:rowOff>0</xdr:rowOff>
    </xdr:from>
    <xdr:to>
      <xdr:col>4</xdr:col>
      <xdr:colOff>0</xdr:colOff>
      <xdr:row>5</xdr:row>
      <xdr:rowOff>0</xdr:rowOff>
    </xdr:to>
    <xdr:sp>
      <xdr:nvSpPr>
        <xdr:cNvPr id="4" name="Line 4"/>
        <xdr:cNvSpPr>
          <a:spLocks/>
        </xdr:cNvSpPr>
      </xdr:nvSpPr>
      <xdr:spPr>
        <a:xfrm>
          <a:off x="314325" y="838200"/>
          <a:ext cx="2009775" cy="2514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4</xdr:row>
      <xdr:rowOff>0</xdr:rowOff>
    </xdr:from>
    <xdr:to>
      <xdr:col>17</xdr:col>
      <xdr:colOff>9525</xdr:colOff>
      <xdr:row>5</xdr:row>
      <xdr:rowOff>9525</xdr:rowOff>
    </xdr:to>
    <xdr:sp>
      <xdr:nvSpPr>
        <xdr:cNvPr id="5" name="Line 5"/>
        <xdr:cNvSpPr>
          <a:spLocks/>
        </xdr:cNvSpPr>
      </xdr:nvSpPr>
      <xdr:spPr>
        <a:xfrm>
          <a:off x="5372100" y="1066800"/>
          <a:ext cx="857250" cy="2295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xdr:row>
      <xdr:rowOff>1857375</xdr:rowOff>
    </xdr:from>
    <xdr:to>
      <xdr:col>2</xdr:col>
      <xdr:colOff>1028700</xdr:colOff>
      <xdr:row>4</xdr:row>
      <xdr:rowOff>2171700</xdr:rowOff>
    </xdr:to>
    <xdr:sp>
      <xdr:nvSpPr>
        <xdr:cNvPr id="6" name="Rectangle 6"/>
        <xdr:cNvSpPr>
          <a:spLocks/>
        </xdr:cNvSpPr>
      </xdr:nvSpPr>
      <xdr:spPr>
        <a:xfrm>
          <a:off x="390525" y="2924175"/>
          <a:ext cx="1019175" cy="314325"/>
        </a:xfrm>
        <a:prstGeom prst="rect">
          <a:avLst/>
        </a:prstGeom>
        <a:solidFill>
          <a:srgbClr val="FFFFFF"/>
        </a:solid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事故の型</a:t>
          </a:r>
        </a:p>
      </xdr:txBody>
    </xdr:sp>
    <xdr:clientData/>
  </xdr:twoCellAnchor>
  <xdr:twoCellAnchor>
    <xdr:from>
      <xdr:col>2</xdr:col>
      <xdr:colOff>971550</xdr:colOff>
      <xdr:row>3</xdr:row>
      <xdr:rowOff>57150</xdr:rowOff>
    </xdr:from>
    <xdr:to>
      <xdr:col>3</xdr:col>
      <xdr:colOff>38100</xdr:colOff>
      <xdr:row>4</xdr:row>
      <xdr:rowOff>142875</xdr:rowOff>
    </xdr:to>
    <xdr:sp>
      <xdr:nvSpPr>
        <xdr:cNvPr id="7" name="Rectangle 7"/>
        <xdr:cNvSpPr>
          <a:spLocks/>
        </xdr:cNvSpPr>
      </xdr:nvSpPr>
      <xdr:spPr>
        <a:xfrm>
          <a:off x="1352550" y="895350"/>
          <a:ext cx="942975" cy="314325"/>
        </a:xfrm>
        <a:prstGeom prst="rect">
          <a:avLst/>
        </a:prstGeom>
        <a:solidFill>
          <a:srgbClr val="FFFFFF"/>
        </a:solid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業種</a:t>
          </a:r>
        </a:p>
      </xdr:txBody>
    </xdr:sp>
    <xdr:clientData/>
  </xdr:twoCellAnchor>
  <xdr:twoCellAnchor>
    <xdr:from>
      <xdr:col>1</xdr:col>
      <xdr:colOff>0</xdr:colOff>
      <xdr:row>3</xdr:row>
      <xdr:rowOff>0</xdr:rowOff>
    </xdr:from>
    <xdr:to>
      <xdr:col>4</xdr:col>
      <xdr:colOff>0</xdr:colOff>
      <xdr:row>5</xdr:row>
      <xdr:rowOff>0</xdr:rowOff>
    </xdr:to>
    <xdr:sp>
      <xdr:nvSpPr>
        <xdr:cNvPr id="8" name="Line 8"/>
        <xdr:cNvSpPr>
          <a:spLocks/>
        </xdr:cNvSpPr>
      </xdr:nvSpPr>
      <xdr:spPr>
        <a:xfrm>
          <a:off x="314325" y="838200"/>
          <a:ext cx="2009775" cy="2514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xdr:row>
      <xdr:rowOff>47625</xdr:rowOff>
    </xdr:from>
    <xdr:to>
      <xdr:col>1</xdr:col>
      <xdr:colOff>590550</xdr:colOff>
      <xdr:row>5</xdr:row>
      <xdr:rowOff>276225</xdr:rowOff>
    </xdr:to>
    <xdr:sp>
      <xdr:nvSpPr>
        <xdr:cNvPr id="1" name="Rectangle 1"/>
        <xdr:cNvSpPr>
          <a:spLocks/>
        </xdr:cNvSpPr>
      </xdr:nvSpPr>
      <xdr:spPr>
        <a:xfrm>
          <a:off x="57150" y="1552575"/>
          <a:ext cx="657225" cy="228600"/>
        </a:xfrm>
        <a:prstGeom prst="rect">
          <a:avLst/>
        </a:prstGeom>
        <a:solidFill>
          <a:srgbClr val="FFFFFF"/>
        </a:solid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署別</a:t>
          </a:r>
        </a:p>
      </xdr:txBody>
    </xdr:sp>
    <xdr:clientData/>
  </xdr:twoCellAnchor>
  <xdr:twoCellAnchor>
    <xdr:from>
      <xdr:col>1</xdr:col>
      <xdr:colOff>323850</xdr:colOff>
      <xdr:row>3</xdr:row>
      <xdr:rowOff>28575</xdr:rowOff>
    </xdr:from>
    <xdr:to>
      <xdr:col>2</xdr:col>
      <xdr:colOff>95250</xdr:colOff>
      <xdr:row>3</xdr:row>
      <xdr:rowOff>257175</xdr:rowOff>
    </xdr:to>
    <xdr:sp>
      <xdr:nvSpPr>
        <xdr:cNvPr id="2" name="Rectangle 2"/>
        <xdr:cNvSpPr>
          <a:spLocks/>
        </xdr:cNvSpPr>
      </xdr:nvSpPr>
      <xdr:spPr>
        <a:xfrm>
          <a:off x="447675" y="904875"/>
          <a:ext cx="657225" cy="228600"/>
        </a:xfrm>
        <a:prstGeom prst="rect">
          <a:avLst/>
        </a:prstGeom>
        <a:solidFill>
          <a:srgbClr val="FFFFFF"/>
        </a:solid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業種別</a:t>
          </a:r>
        </a:p>
      </xdr:txBody>
    </xdr:sp>
    <xdr:clientData/>
  </xdr:twoCellAnchor>
  <xdr:twoCellAnchor>
    <xdr:from>
      <xdr:col>0</xdr:col>
      <xdr:colOff>9525</xdr:colOff>
      <xdr:row>3</xdr:row>
      <xdr:rowOff>0</xdr:rowOff>
    </xdr:from>
    <xdr:to>
      <xdr:col>3</xdr:col>
      <xdr:colOff>0</xdr:colOff>
      <xdr:row>6</xdr:row>
      <xdr:rowOff>0</xdr:rowOff>
    </xdr:to>
    <xdr:sp>
      <xdr:nvSpPr>
        <xdr:cNvPr id="3" name="Line 3"/>
        <xdr:cNvSpPr>
          <a:spLocks/>
        </xdr:cNvSpPr>
      </xdr:nvSpPr>
      <xdr:spPr>
        <a:xfrm>
          <a:off x="9525" y="876300"/>
          <a:ext cx="112395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5</xdr:row>
      <xdr:rowOff>47625</xdr:rowOff>
    </xdr:from>
    <xdr:to>
      <xdr:col>1</xdr:col>
      <xdr:colOff>590550</xdr:colOff>
      <xdr:row>5</xdr:row>
      <xdr:rowOff>276225</xdr:rowOff>
    </xdr:to>
    <xdr:sp>
      <xdr:nvSpPr>
        <xdr:cNvPr id="4" name="Rectangle 4"/>
        <xdr:cNvSpPr>
          <a:spLocks/>
        </xdr:cNvSpPr>
      </xdr:nvSpPr>
      <xdr:spPr>
        <a:xfrm>
          <a:off x="57150" y="1552575"/>
          <a:ext cx="657225" cy="228600"/>
        </a:xfrm>
        <a:prstGeom prst="rect">
          <a:avLst/>
        </a:prstGeom>
        <a:solidFill>
          <a:srgbClr val="FFFFFF"/>
        </a:solid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署別</a:t>
          </a:r>
        </a:p>
      </xdr:txBody>
    </xdr:sp>
    <xdr:clientData/>
  </xdr:twoCellAnchor>
  <xdr:twoCellAnchor>
    <xdr:from>
      <xdr:col>1</xdr:col>
      <xdr:colOff>323850</xdr:colOff>
      <xdr:row>3</xdr:row>
      <xdr:rowOff>28575</xdr:rowOff>
    </xdr:from>
    <xdr:to>
      <xdr:col>2</xdr:col>
      <xdr:colOff>95250</xdr:colOff>
      <xdr:row>3</xdr:row>
      <xdr:rowOff>257175</xdr:rowOff>
    </xdr:to>
    <xdr:sp>
      <xdr:nvSpPr>
        <xdr:cNvPr id="5" name="Rectangle 5"/>
        <xdr:cNvSpPr>
          <a:spLocks/>
        </xdr:cNvSpPr>
      </xdr:nvSpPr>
      <xdr:spPr>
        <a:xfrm>
          <a:off x="447675" y="904875"/>
          <a:ext cx="657225" cy="228600"/>
        </a:xfrm>
        <a:prstGeom prst="rect">
          <a:avLst/>
        </a:prstGeom>
        <a:solidFill>
          <a:srgbClr val="FFFFFF"/>
        </a:solid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業種別</a:t>
          </a:r>
        </a:p>
      </xdr:txBody>
    </xdr:sp>
    <xdr:clientData/>
  </xdr:twoCellAnchor>
  <xdr:twoCellAnchor>
    <xdr:from>
      <xdr:col>0</xdr:col>
      <xdr:colOff>9525</xdr:colOff>
      <xdr:row>3</xdr:row>
      <xdr:rowOff>0</xdr:rowOff>
    </xdr:from>
    <xdr:to>
      <xdr:col>3</xdr:col>
      <xdr:colOff>0</xdr:colOff>
      <xdr:row>6</xdr:row>
      <xdr:rowOff>0</xdr:rowOff>
    </xdr:to>
    <xdr:sp>
      <xdr:nvSpPr>
        <xdr:cNvPr id="6" name="Line 6"/>
        <xdr:cNvSpPr>
          <a:spLocks/>
        </xdr:cNvSpPr>
      </xdr:nvSpPr>
      <xdr:spPr>
        <a:xfrm>
          <a:off x="9525" y="876300"/>
          <a:ext cx="112395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O35"/>
  <sheetViews>
    <sheetView showZeros="0" tabSelected="1" workbookViewId="0" topLeftCell="A1">
      <pane ySplit="8" topLeftCell="BM9" activePane="bottomLeft" state="frozen"/>
      <selection pane="topLeft" activeCell="A1" sqref="A1"/>
      <selection pane="bottomLeft" activeCell="V9" sqref="V9:X9"/>
    </sheetView>
  </sheetViews>
  <sheetFormatPr defaultColWidth="9.00390625" defaultRowHeight="13.5"/>
  <cols>
    <col min="1" max="9" width="2.625" style="154" customWidth="1"/>
    <col min="10" max="10" width="2.875" style="154" customWidth="1"/>
    <col min="11" max="32" width="2.625" style="154" customWidth="1"/>
    <col min="33" max="33" width="3.00390625" style="154" customWidth="1"/>
    <col min="34" max="39" width="2.625" style="154" customWidth="1"/>
    <col min="40" max="16384" width="9.00390625" style="154" customWidth="1"/>
  </cols>
  <sheetData>
    <row r="1" spans="1:34" ht="27" customHeight="1">
      <c r="A1" s="288" t="s">
        <v>8</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153"/>
    </row>
    <row r="2" spans="1:33" s="155" customFormat="1" ht="21" customHeight="1">
      <c r="A2" s="287" t="s">
        <v>268</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row>
    <row r="3" spans="1:41" ht="13.5" customHeight="1">
      <c r="A3" s="156"/>
      <c r="B3" s="157"/>
      <c r="C3" s="157"/>
      <c r="I3" s="157"/>
      <c r="M3" s="157"/>
      <c r="P3" s="157"/>
      <c r="Q3" s="157"/>
      <c r="U3" s="156"/>
      <c r="V3" s="158"/>
      <c r="W3" s="158"/>
      <c r="X3" s="158"/>
      <c r="Y3" s="158"/>
      <c r="Z3" s="158"/>
      <c r="AA3" s="158"/>
      <c r="AB3" s="158"/>
      <c r="AC3" s="158"/>
      <c r="AD3" s="158"/>
      <c r="AE3" s="158"/>
      <c r="AF3" s="159"/>
      <c r="AG3" s="158"/>
      <c r="AH3" s="158"/>
      <c r="AI3" s="156"/>
      <c r="AJ3" s="156"/>
      <c r="AK3" s="156"/>
      <c r="AL3" s="156"/>
      <c r="AM3" s="156"/>
      <c r="AN3" s="160"/>
      <c r="AO3" s="160"/>
    </row>
    <row r="4" spans="1:41" ht="13.5">
      <c r="A4" s="161"/>
      <c r="B4" s="162"/>
      <c r="C4" s="162"/>
      <c r="D4" s="162"/>
      <c r="E4" s="162"/>
      <c r="F4" s="162"/>
      <c r="G4" s="162"/>
      <c r="H4" s="162"/>
      <c r="I4" s="163"/>
      <c r="M4" s="163"/>
      <c r="P4" s="164"/>
      <c r="Q4" s="164"/>
      <c r="U4" s="161"/>
      <c r="V4" s="162"/>
      <c r="W4" s="162"/>
      <c r="X4" s="162"/>
      <c r="Y4" s="162"/>
      <c r="Z4" s="162"/>
      <c r="AA4" s="162"/>
      <c r="AB4" s="162"/>
      <c r="AC4" s="221" t="s">
        <v>62</v>
      </c>
      <c r="AD4" s="221"/>
      <c r="AE4" s="221"/>
      <c r="AF4" s="221"/>
      <c r="AG4" s="221"/>
      <c r="AH4" s="221"/>
      <c r="AI4" s="160"/>
      <c r="AJ4" s="160"/>
      <c r="AK4" s="160"/>
      <c r="AL4" s="160"/>
      <c r="AM4" s="160"/>
      <c r="AN4" s="160"/>
      <c r="AO4" s="160"/>
    </row>
    <row r="5" spans="1:41" ht="21" customHeight="1">
      <c r="A5" s="165"/>
      <c r="B5" s="166"/>
      <c r="C5" s="166"/>
      <c r="D5" s="166"/>
      <c r="E5" s="166"/>
      <c r="F5" s="166"/>
      <c r="G5" s="166" t="s">
        <v>167</v>
      </c>
      <c r="H5" s="167"/>
      <c r="I5" s="275" t="s">
        <v>171</v>
      </c>
      <c r="J5" s="275"/>
      <c r="K5" s="275"/>
      <c r="L5" s="275"/>
      <c r="M5" s="275"/>
      <c r="N5" s="275"/>
      <c r="O5" s="275"/>
      <c r="P5" s="275"/>
      <c r="Q5" s="289" t="s">
        <v>39</v>
      </c>
      <c r="R5" s="290"/>
      <c r="S5" s="290"/>
      <c r="T5" s="290"/>
      <c r="U5" s="290"/>
      <c r="V5" s="290"/>
      <c r="W5" s="291"/>
      <c r="X5" s="292"/>
      <c r="Y5" s="289" t="s">
        <v>9</v>
      </c>
      <c r="Z5" s="291"/>
      <c r="AA5" s="291"/>
      <c r="AB5" s="291"/>
      <c r="AC5" s="291"/>
      <c r="AD5" s="291"/>
      <c r="AE5" s="293" t="s">
        <v>25</v>
      </c>
      <c r="AF5" s="294"/>
      <c r="AG5" s="294"/>
      <c r="AH5" s="295"/>
      <c r="AI5" s="156"/>
      <c r="AJ5" s="168"/>
      <c r="AK5" s="168"/>
      <c r="AL5" s="168"/>
      <c r="AM5" s="168"/>
      <c r="AN5" s="168"/>
      <c r="AO5" s="168"/>
    </row>
    <row r="6" spans="1:41" ht="13.5" customHeight="1">
      <c r="A6" s="169"/>
      <c r="B6" s="170"/>
      <c r="C6" s="170"/>
      <c r="D6" s="170"/>
      <c r="E6" s="170"/>
      <c r="F6" s="170"/>
      <c r="G6" s="170"/>
      <c r="H6" s="171"/>
      <c r="I6" s="276" t="s">
        <v>37</v>
      </c>
      <c r="J6" s="277"/>
      <c r="K6" s="276" t="s">
        <v>36</v>
      </c>
      <c r="L6" s="282"/>
      <c r="M6" s="277"/>
      <c r="N6" s="276" t="s">
        <v>38</v>
      </c>
      <c r="O6" s="282"/>
      <c r="P6" s="277"/>
      <c r="Q6" s="276" t="s">
        <v>37</v>
      </c>
      <c r="R6" s="277"/>
      <c r="S6" s="276" t="s">
        <v>36</v>
      </c>
      <c r="T6" s="282"/>
      <c r="U6" s="277"/>
      <c r="V6" s="276" t="s">
        <v>38</v>
      </c>
      <c r="W6" s="282"/>
      <c r="X6" s="277"/>
      <c r="Y6" s="246" t="s">
        <v>10</v>
      </c>
      <c r="Z6" s="247"/>
      <c r="AA6" s="248"/>
      <c r="AB6" s="246" t="s">
        <v>11</v>
      </c>
      <c r="AC6" s="247"/>
      <c r="AD6" s="247"/>
      <c r="AE6" s="296"/>
      <c r="AF6" s="297"/>
      <c r="AG6" s="297"/>
      <c r="AH6" s="298"/>
      <c r="AI6" s="168"/>
      <c r="AJ6" s="168"/>
      <c r="AK6" s="168"/>
      <c r="AL6" s="168"/>
      <c r="AM6" s="168"/>
      <c r="AN6" s="168"/>
      <c r="AO6" s="168"/>
    </row>
    <row r="7" spans="1:34" ht="13.5">
      <c r="A7" s="172"/>
      <c r="B7" s="170"/>
      <c r="C7" s="170"/>
      <c r="D7" s="170"/>
      <c r="E7" s="170"/>
      <c r="F7" s="170"/>
      <c r="G7" s="170"/>
      <c r="H7" s="171"/>
      <c r="I7" s="278"/>
      <c r="J7" s="279"/>
      <c r="K7" s="283"/>
      <c r="L7" s="284"/>
      <c r="M7" s="279"/>
      <c r="N7" s="283"/>
      <c r="O7" s="284"/>
      <c r="P7" s="279"/>
      <c r="Q7" s="278"/>
      <c r="R7" s="279"/>
      <c r="S7" s="283"/>
      <c r="T7" s="284"/>
      <c r="U7" s="279"/>
      <c r="V7" s="278"/>
      <c r="W7" s="284"/>
      <c r="X7" s="279"/>
      <c r="Y7" s="249"/>
      <c r="Z7" s="250"/>
      <c r="AA7" s="251"/>
      <c r="AB7" s="255"/>
      <c r="AC7" s="250"/>
      <c r="AD7" s="256"/>
      <c r="AE7" s="296"/>
      <c r="AF7" s="297"/>
      <c r="AG7" s="297"/>
      <c r="AH7" s="298"/>
    </row>
    <row r="8" spans="1:34" ht="21.75" customHeight="1">
      <c r="A8" s="173" t="s">
        <v>166</v>
      </c>
      <c r="B8" s="164"/>
      <c r="C8" s="164"/>
      <c r="D8" s="164"/>
      <c r="E8" s="164"/>
      <c r="F8" s="164"/>
      <c r="G8" s="164"/>
      <c r="H8" s="174"/>
      <c r="I8" s="280"/>
      <c r="J8" s="281"/>
      <c r="K8" s="285"/>
      <c r="L8" s="286"/>
      <c r="M8" s="281"/>
      <c r="N8" s="285"/>
      <c r="O8" s="286"/>
      <c r="P8" s="281"/>
      <c r="Q8" s="280"/>
      <c r="R8" s="281"/>
      <c r="S8" s="285"/>
      <c r="T8" s="286"/>
      <c r="U8" s="281"/>
      <c r="V8" s="280"/>
      <c r="W8" s="286"/>
      <c r="X8" s="281"/>
      <c r="Y8" s="252"/>
      <c r="Z8" s="253"/>
      <c r="AA8" s="254"/>
      <c r="AB8" s="257"/>
      <c r="AC8" s="253"/>
      <c r="AD8" s="253"/>
      <c r="AE8" s="299"/>
      <c r="AF8" s="300"/>
      <c r="AG8" s="300"/>
      <c r="AH8" s="301"/>
    </row>
    <row r="9" spans="1:34" ht="25.5" customHeight="1">
      <c r="A9" s="210" t="s">
        <v>12</v>
      </c>
      <c r="B9" s="211"/>
      <c r="C9" s="211"/>
      <c r="D9" s="211"/>
      <c r="E9" s="211"/>
      <c r="F9" s="211"/>
      <c r="G9" s="211"/>
      <c r="H9" s="212"/>
      <c r="I9" s="218">
        <v>65</v>
      </c>
      <c r="J9" s="219"/>
      <c r="K9" s="205">
        <f>SUM(K10:K32)-K19-K10</f>
        <v>6357</v>
      </c>
      <c r="L9" s="206"/>
      <c r="M9" s="207"/>
      <c r="N9" s="205">
        <f>I9+K9</f>
        <v>6422</v>
      </c>
      <c r="O9" s="206"/>
      <c r="P9" s="207"/>
      <c r="Q9" s="205">
        <v>94</v>
      </c>
      <c r="R9" s="207"/>
      <c r="S9" s="205">
        <f>SUM(S10:U32)-S10-S19</f>
        <v>6392</v>
      </c>
      <c r="T9" s="206"/>
      <c r="U9" s="207"/>
      <c r="V9" s="205">
        <f>Q9+S9</f>
        <v>6486</v>
      </c>
      <c r="W9" s="206"/>
      <c r="X9" s="207"/>
      <c r="Y9" s="208">
        <f>N9-V9</f>
        <v>-64</v>
      </c>
      <c r="Z9" s="206"/>
      <c r="AA9" s="207"/>
      <c r="AB9" s="209">
        <f>Y9/V9*100</f>
        <v>-0.9867406722170828</v>
      </c>
      <c r="AC9" s="206"/>
      <c r="AD9" s="207"/>
      <c r="AE9" s="203">
        <f>N9/N9*100</f>
        <v>100</v>
      </c>
      <c r="AF9" s="204"/>
      <c r="AG9" s="204"/>
      <c r="AH9" s="202"/>
    </row>
    <row r="10" spans="1:34" ht="25.5" customHeight="1">
      <c r="A10" s="210" t="s">
        <v>0</v>
      </c>
      <c r="B10" s="211"/>
      <c r="C10" s="211"/>
      <c r="D10" s="211"/>
      <c r="E10" s="211"/>
      <c r="F10" s="211"/>
      <c r="G10" s="211"/>
      <c r="H10" s="212"/>
      <c r="I10" s="218">
        <v>4</v>
      </c>
      <c r="J10" s="219"/>
      <c r="K10" s="205">
        <v>1234</v>
      </c>
      <c r="L10" s="206"/>
      <c r="M10" s="207"/>
      <c r="N10" s="205">
        <f>I10+K10</f>
        <v>1238</v>
      </c>
      <c r="O10" s="206"/>
      <c r="P10" s="207"/>
      <c r="Q10" s="205">
        <v>5</v>
      </c>
      <c r="R10" s="207"/>
      <c r="S10" s="205">
        <v>1279</v>
      </c>
      <c r="T10" s="206"/>
      <c r="U10" s="207"/>
      <c r="V10" s="205">
        <f aca="true" t="shared" si="0" ref="V10:V32">Q10+S10</f>
        <v>1284</v>
      </c>
      <c r="W10" s="206"/>
      <c r="X10" s="207"/>
      <c r="Y10" s="208">
        <f aca="true" t="shared" si="1" ref="Y10:Y32">N10-V10</f>
        <v>-46</v>
      </c>
      <c r="Z10" s="206"/>
      <c r="AA10" s="207"/>
      <c r="AB10" s="209">
        <f aca="true" t="shared" si="2" ref="AB10:AB32">Y10/V10*100</f>
        <v>-3.582554517133956</v>
      </c>
      <c r="AC10" s="206"/>
      <c r="AD10" s="207"/>
      <c r="AE10" s="203">
        <f>N10/N9*100</f>
        <v>19.277483649953286</v>
      </c>
      <c r="AF10" s="204"/>
      <c r="AG10" s="204"/>
      <c r="AH10" s="202"/>
    </row>
    <row r="11" spans="1:34" ht="25.5" customHeight="1">
      <c r="A11" s="258" t="s">
        <v>13</v>
      </c>
      <c r="B11" s="259"/>
      <c r="C11" s="210" t="s">
        <v>14</v>
      </c>
      <c r="D11" s="211"/>
      <c r="E11" s="211"/>
      <c r="F11" s="211"/>
      <c r="G11" s="211"/>
      <c r="H11" s="212"/>
      <c r="I11" s="218">
        <v>0</v>
      </c>
      <c r="J11" s="219"/>
      <c r="K11" s="205">
        <v>615</v>
      </c>
      <c r="L11" s="206"/>
      <c r="M11" s="207"/>
      <c r="N11" s="205">
        <f aca="true" t="shared" si="3" ref="N11:N32">I11+K11</f>
        <v>615</v>
      </c>
      <c r="O11" s="213"/>
      <c r="P11" s="214"/>
      <c r="Q11" s="205">
        <v>2</v>
      </c>
      <c r="R11" s="207"/>
      <c r="S11" s="205">
        <v>694</v>
      </c>
      <c r="T11" s="206"/>
      <c r="U11" s="207"/>
      <c r="V11" s="205">
        <f t="shared" si="0"/>
        <v>696</v>
      </c>
      <c r="W11" s="206"/>
      <c r="X11" s="207"/>
      <c r="Y11" s="208">
        <f t="shared" si="1"/>
        <v>-81</v>
      </c>
      <c r="Z11" s="206"/>
      <c r="AA11" s="207"/>
      <c r="AB11" s="209">
        <f t="shared" si="2"/>
        <v>-11.637931034482758</v>
      </c>
      <c r="AC11" s="206"/>
      <c r="AD11" s="207"/>
      <c r="AE11" s="203">
        <f>N11/N9*100</f>
        <v>9.576455932731236</v>
      </c>
      <c r="AF11" s="204"/>
      <c r="AG11" s="204"/>
      <c r="AH11" s="202"/>
    </row>
    <row r="12" spans="1:34" ht="25.5" customHeight="1">
      <c r="A12" s="260"/>
      <c r="B12" s="261"/>
      <c r="C12" s="210" t="s">
        <v>15</v>
      </c>
      <c r="D12" s="211"/>
      <c r="E12" s="211"/>
      <c r="F12" s="211"/>
      <c r="G12" s="211"/>
      <c r="H12" s="212"/>
      <c r="I12" s="218">
        <v>1</v>
      </c>
      <c r="J12" s="219"/>
      <c r="K12" s="205">
        <v>160</v>
      </c>
      <c r="L12" s="206"/>
      <c r="M12" s="207"/>
      <c r="N12" s="205">
        <f t="shared" si="3"/>
        <v>161</v>
      </c>
      <c r="O12" s="213"/>
      <c r="P12" s="214"/>
      <c r="Q12" s="205">
        <v>0</v>
      </c>
      <c r="R12" s="207"/>
      <c r="S12" s="205">
        <v>145</v>
      </c>
      <c r="T12" s="206"/>
      <c r="U12" s="207"/>
      <c r="V12" s="205">
        <f t="shared" si="0"/>
        <v>145</v>
      </c>
      <c r="W12" s="206"/>
      <c r="X12" s="207"/>
      <c r="Y12" s="208">
        <f t="shared" si="1"/>
        <v>16</v>
      </c>
      <c r="Z12" s="206"/>
      <c r="AA12" s="207"/>
      <c r="AB12" s="209">
        <f t="shared" si="2"/>
        <v>11.03448275862069</v>
      </c>
      <c r="AC12" s="206"/>
      <c r="AD12" s="207"/>
      <c r="AE12" s="203">
        <f>N12/N9*100</f>
        <v>2.507007162877608</v>
      </c>
      <c r="AF12" s="204"/>
      <c r="AG12" s="204"/>
      <c r="AH12" s="202"/>
    </row>
    <row r="13" spans="1:34" ht="25.5" customHeight="1">
      <c r="A13" s="260"/>
      <c r="B13" s="261"/>
      <c r="C13" s="210" t="s">
        <v>16</v>
      </c>
      <c r="D13" s="211"/>
      <c r="E13" s="211"/>
      <c r="F13" s="211"/>
      <c r="G13" s="211"/>
      <c r="H13" s="212"/>
      <c r="I13" s="218">
        <v>0</v>
      </c>
      <c r="J13" s="219"/>
      <c r="K13" s="205">
        <v>28</v>
      </c>
      <c r="L13" s="206"/>
      <c r="M13" s="207"/>
      <c r="N13" s="205">
        <f t="shared" si="3"/>
        <v>28</v>
      </c>
      <c r="O13" s="213"/>
      <c r="P13" s="214"/>
      <c r="Q13" s="205">
        <v>0</v>
      </c>
      <c r="R13" s="207"/>
      <c r="S13" s="205">
        <v>23</v>
      </c>
      <c r="T13" s="206"/>
      <c r="U13" s="207"/>
      <c r="V13" s="205">
        <f t="shared" si="0"/>
        <v>23</v>
      </c>
      <c r="W13" s="206"/>
      <c r="X13" s="207"/>
      <c r="Y13" s="208">
        <f t="shared" si="1"/>
        <v>5</v>
      </c>
      <c r="Z13" s="206"/>
      <c r="AA13" s="207"/>
      <c r="AB13" s="209">
        <f>Y13/V13*100</f>
        <v>21.73913043478261</v>
      </c>
      <c r="AC13" s="206"/>
      <c r="AD13" s="207"/>
      <c r="AE13" s="203">
        <f>N13/N9*100</f>
        <v>0.4360012457178449</v>
      </c>
      <c r="AF13" s="204"/>
      <c r="AG13" s="204"/>
      <c r="AH13" s="202"/>
    </row>
    <row r="14" spans="1:34" ht="25.5" customHeight="1">
      <c r="A14" s="260"/>
      <c r="B14" s="261"/>
      <c r="C14" s="210" t="s">
        <v>17</v>
      </c>
      <c r="D14" s="211"/>
      <c r="E14" s="211"/>
      <c r="F14" s="211"/>
      <c r="G14" s="211"/>
      <c r="H14" s="212"/>
      <c r="I14" s="218">
        <v>0</v>
      </c>
      <c r="J14" s="219"/>
      <c r="K14" s="205">
        <v>52</v>
      </c>
      <c r="L14" s="206"/>
      <c r="M14" s="207"/>
      <c r="N14" s="205">
        <f t="shared" si="3"/>
        <v>52</v>
      </c>
      <c r="O14" s="213"/>
      <c r="P14" s="214"/>
      <c r="Q14" s="205">
        <v>1</v>
      </c>
      <c r="R14" s="207"/>
      <c r="S14" s="205">
        <v>48</v>
      </c>
      <c r="T14" s="206"/>
      <c r="U14" s="207"/>
      <c r="V14" s="205">
        <f t="shared" si="0"/>
        <v>49</v>
      </c>
      <c r="W14" s="206"/>
      <c r="X14" s="207"/>
      <c r="Y14" s="208">
        <f t="shared" si="1"/>
        <v>3</v>
      </c>
      <c r="Z14" s="206"/>
      <c r="AA14" s="207"/>
      <c r="AB14" s="209">
        <f t="shared" si="2"/>
        <v>6.122448979591836</v>
      </c>
      <c r="AC14" s="206"/>
      <c r="AD14" s="207"/>
      <c r="AE14" s="203">
        <f>N14/N9*100</f>
        <v>0.8097165991902834</v>
      </c>
      <c r="AF14" s="204"/>
      <c r="AG14" s="204"/>
      <c r="AH14" s="202"/>
    </row>
    <row r="15" spans="1:34" ht="25.5" customHeight="1">
      <c r="A15" s="260"/>
      <c r="B15" s="261"/>
      <c r="C15" s="210" t="s">
        <v>18</v>
      </c>
      <c r="D15" s="211"/>
      <c r="E15" s="211"/>
      <c r="F15" s="211"/>
      <c r="G15" s="211"/>
      <c r="H15" s="212"/>
      <c r="I15" s="218">
        <v>3</v>
      </c>
      <c r="J15" s="219"/>
      <c r="K15" s="205">
        <v>215</v>
      </c>
      <c r="L15" s="206"/>
      <c r="M15" s="207"/>
      <c r="N15" s="205">
        <f t="shared" si="3"/>
        <v>218</v>
      </c>
      <c r="O15" s="213"/>
      <c r="P15" s="214"/>
      <c r="Q15" s="205">
        <v>1</v>
      </c>
      <c r="R15" s="207"/>
      <c r="S15" s="205">
        <v>209</v>
      </c>
      <c r="T15" s="206"/>
      <c r="U15" s="207"/>
      <c r="V15" s="205">
        <f t="shared" si="0"/>
        <v>210</v>
      </c>
      <c r="W15" s="206"/>
      <c r="X15" s="207"/>
      <c r="Y15" s="208">
        <f t="shared" si="1"/>
        <v>8</v>
      </c>
      <c r="Z15" s="206"/>
      <c r="AA15" s="207"/>
      <c r="AB15" s="209">
        <f t="shared" si="2"/>
        <v>3.8095238095238098</v>
      </c>
      <c r="AC15" s="206"/>
      <c r="AD15" s="207"/>
      <c r="AE15" s="203">
        <f>N15/N9*100</f>
        <v>3.3945811273746496</v>
      </c>
      <c r="AF15" s="204"/>
      <c r="AG15" s="204"/>
      <c r="AH15" s="202"/>
    </row>
    <row r="16" spans="1:34" ht="25.5" customHeight="1">
      <c r="A16" s="262"/>
      <c r="B16" s="263"/>
      <c r="C16" s="210" t="s">
        <v>19</v>
      </c>
      <c r="D16" s="211"/>
      <c r="E16" s="211"/>
      <c r="F16" s="211"/>
      <c r="G16" s="211"/>
      <c r="H16" s="212"/>
      <c r="I16" s="218">
        <v>0</v>
      </c>
      <c r="J16" s="219"/>
      <c r="K16" s="205">
        <v>164</v>
      </c>
      <c r="L16" s="206"/>
      <c r="M16" s="207"/>
      <c r="N16" s="205">
        <f t="shared" si="3"/>
        <v>164</v>
      </c>
      <c r="O16" s="213"/>
      <c r="P16" s="214"/>
      <c r="Q16" s="205">
        <v>1</v>
      </c>
      <c r="R16" s="207"/>
      <c r="S16" s="205">
        <v>160</v>
      </c>
      <c r="T16" s="206"/>
      <c r="U16" s="207"/>
      <c r="V16" s="205">
        <f t="shared" si="0"/>
        <v>161</v>
      </c>
      <c r="W16" s="206"/>
      <c r="X16" s="207"/>
      <c r="Y16" s="208">
        <f t="shared" si="1"/>
        <v>3</v>
      </c>
      <c r="Z16" s="206"/>
      <c r="AA16" s="207"/>
      <c r="AB16" s="209">
        <f t="shared" si="2"/>
        <v>1.8633540372670807</v>
      </c>
      <c r="AC16" s="206"/>
      <c r="AD16" s="207"/>
      <c r="AE16" s="203">
        <f>N16/N9*100</f>
        <v>2.5537215820616628</v>
      </c>
      <c r="AF16" s="204"/>
      <c r="AG16" s="204"/>
      <c r="AH16" s="202"/>
    </row>
    <row r="17" spans="1:34" ht="25.5" customHeight="1">
      <c r="A17" s="271" t="s">
        <v>26</v>
      </c>
      <c r="B17" s="272"/>
      <c r="C17" s="210" t="s">
        <v>27</v>
      </c>
      <c r="D17" s="211"/>
      <c r="E17" s="211"/>
      <c r="F17" s="211"/>
      <c r="G17" s="211"/>
      <c r="H17" s="212"/>
      <c r="I17" s="218">
        <v>0</v>
      </c>
      <c r="J17" s="219"/>
      <c r="K17" s="205">
        <v>1</v>
      </c>
      <c r="L17" s="206"/>
      <c r="M17" s="207"/>
      <c r="N17" s="205">
        <f t="shared" si="3"/>
        <v>1</v>
      </c>
      <c r="O17" s="213"/>
      <c r="P17" s="214"/>
      <c r="Q17" s="205">
        <v>0</v>
      </c>
      <c r="R17" s="207"/>
      <c r="S17" s="205">
        <v>4</v>
      </c>
      <c r="T17" s="206"/>
      <c r="U17" s="207"/>
      <c r="V17" s="205">
        <f t="shared" si="0"/>
        <v>4</v>
      </c>
      <c r="W17" s="206"/>
      <c r="X17" s="207"/>
      <c r="Y17" s="208">
        <f t="shared" si="1"/>
        <v>-3</v>
      </c>
      <c r="Z17" s="206"/>
      <c r="AA17" s="207"/>
      <c r="AB17" s="209"/>
      <c r="AC17" s="206"/>
      <c r="AD17" s="207"/>
      <c r="AE17" s="203">
        <f>N17/N9*100</f>
        <v>0.015571473061351605</v>
      </c>
      <c r="AF17" s="204"/>
      <c r="AG17" s="204"/>
      <c r="AH17" s="202"/>
    </row>
    <row r="18" spans="1:34" ht="25.5" customHeight="1" thickBot="1">
      <c r="A18" s="273"/>
      <c r="B18" s="274"/>
      <c r="C18" s="215" t="s">
        <v>1</v>
      </c>
      <c r="D18" s="216"/>
      <c r="E18" s="216"/>
      <c r="F18" s="216"/>
      <c r="G18" s="216"/>
      <c r="H18" s="217"/>
      <c r="I18" s="302">
        <v>3</v>
      </c>
      <c r="J18" s="303"/>
      <c r="K18" s="304">
        <v>22</v>
      </c>
      <c r="L18" s="305"/>
      <c r="M18" s="306"/>
      <c r="N18" s="304">
        <f t="shared" si="3"/>
        <v>25</v>
      </c>
      <c r="O18" s="307"/>
      <c r="P18" s="308"/>
      <c r="Q18" s="304">
        <v>0</v>
      </c>
      <c r="R18" s="306"/>
      <c r="S18" s="304">
        <v>22</v>
      </c>
      <c r="T18" s="305"/>
      <c r="U18" s="306"/>
      <c r="V18" s="304">
        <f t="shared" si="0"/>
        <v>22</v>
      </c>
      <c r="W18" s="305"/>
      <c r="X18" s="306"/>
      <c r="Y18" s="309">
        <f t="shared" si="1"/>
        <v>3</v>
      </c>
      <c r="Z18" s="305"/>
      <c r="AA18" s="306"/>
      <c r="AB18" s="209">
        <f>Y18/V18*100</f>
        <v>13.636363636363635</v>
      </c>
      <c r="AC18" s="206"/>
      <c r="AD18" s="207"/>
      <c r="AE18" s="236">
        <f>N18/N9*100</f>
        <v>0.3892868265337901</v>
      </c>
      <c r="AF18" s="237"/>
      <c r="AG18" s="237"/>
      <c r="AH18" s="238"/>
    </row>
    <row r="19" spans="1:34" ht="25.5" customHeight="1" thickTop="1">
      <c r="A19" s="268" t="s">
        <v>2</v>
      </c>
      <c r="B19" s="269"/>
      <c r="C19" s="269"/>
      <c r="D19" s="269"/>
      <c r="E19" s="269"/>
      <c r="F19" s="269"/>
      <c r="G19" s="269"/>
      <c r="H19" s="270"/>
      <c r="I19" s="225">
        <v>10</v>
      </c>
      <c r="J19" s="226"/>
      <c r="K19" s="310">
        <v>872</v>
      </c>
      <c r="L19" s="311"/>
      <c r="M19" s="312"/>
      <c r="N19" s="310">
        <f t="shared" si="3"/>
        <v>882</v>
      </c>
      <c r="O19" s="313"/>
      <c r="P19" s="314"/>
      <c r="Q19" s="310">
        <v>22</v>
      </c>
      <c r="R19" s="312"/>
      <c r="S19" s="310">
        <v>900</v>
      </c>
      <c r="T19" s="311"/>
      <c r="U19" s="312"/>
      <c r="V19" s="310">
        <f t="shared" si="0"/>
        <v>922</v>
      </c>
      <c r="W19" s="311"/>
      <c r="X19" s="312"/>
      <c r="Y19" s="315">
        <f t="shared" si="1"/>
        <v>-40</v>
      </c>
      <c r="Z19" s="311"/>
      <c r="AA19" s="312"/>
      <c r="AB19" s="316">
        <f t="shared" si="2"/>
        <v>-4.3383947939262475</v>
      </c>
      <c r="AC19" s="311"/>
      <c r="AD19" s="312"/>
      <c r="AE19" s="239">
        <f>N19/N9*100</f>
        <v>13.734039240112114</v>
      </c>
      <c r="AF19" s="240"/>
      <c r="AG19" s="240"/>
      <c r="AH19" s="241"/>
    </row>
    <row r="20" spans="1:34" ht="25.5" customHeight="1">
      <c r="A20" s="264" t="s">
        <v>20</v>
      </c>
      <c r="B20" s="259"/>
      <c r="C20" s="210" t="s">
        <v>21</v>
      </c>
      <c r="D20" s="211"/>
      <c r="E20" s="211"/>
      <c r="F20" s="211"/>
      <c r="G20" s="211"/>
      <c r="H20" s="212"/>
      <c r="I20" s="218">
        <v>5</v>
      </c>
      <c r="J20" s="219"/>
      <c r="K20" s="205">
        <v>269</v>
      </c>
      <c r="L20" s="206"/>
      <c r="M20" s="207"/>
      <c r="N20" s="205">
        <f t="shared" si="3"/>
        <v>274</v>
      </c>
      <c r="O20" s="213"/>
      <c r="P20" s="214"/>
      <c r="Q20" s="205">
        <v>9</v>
      </c>
      <c r="R20" s="207"/>
      <c r="S20" s="205">
        <v>302</v>
      </c>
      <c r="T20" s="206"/>
      <c r="U20" s="207"/>
      <c r="V20" s="205">
        <f t="shared" si="0"/>
        <v>311</v>
      </c>
      <c r="W20" s="206"/>
      <c r="X20" s="207"/>
      <c r="Y20" s="208">
        <f t="shared" si="1"/>
        <v>-37</v>
      </c>
      <c r="Z20" s="206"/>
      <c r="AA20" s="207"/>
      <c r="AB20" s="209">
        <f t="shared" si="2"/>
        <v>-11.89710610932476</v>
      </c>
      <c r="AC20" s="206"/>
      <c r="AD20" s="207"/>
      <c r="AE20" s="203">
        <f>N20/N9*100</f>
        <v>4.26658361881034</v>
      </c>
      <c r="AF20" s="204"/>
      <c r="AG20" s="204"/>
      <c r="AH20" s="242"/>
    </row>
    <row r="21" spans="1:34" ht="25.5" customHeight="1">
      <c r="A21" s="265"/>
      <c r="B21" s="261"/>
      <c r="C21" s="210" t="s">
        <v>22</v>
      </c>
      <c r="D21" s="211"/>
      <c r="E21" s="211"/>
      <c r="F21" s="211"/>
      <c r="G21" s="211"/>
      <c r="H21" s="212"/>
      <c r="I21" s="218">
        <v>3</v>
      </c>
      <c r="J21" s="219"/>
      <c r="K21" s="205">
        <v>378</v>
      </c>
      <c r="L21" s="206"/>
      <c r="M21" s="207"/>
      <c r="N21" s="205">
        <f t="shared" si="3"/>
        <v>381</v>
      </c>
      <c r="O21" s="213"/>
      <c r="P21" s="214"/>
      <c r="Q21" s="205">
        <v>8</v>
      </c>
      <c r="R21" s="207"/>
      <c r="S21" s="205">
        <v>388</v>
      </c>
      <c r="T21" s="206"/>
      <c r="U21" s="207"/>
      <c r="V21" s="205">
        <f t="shared" si="0"/>
        <v>396</v>
      </c>
      <c r="W21" s="206"/>
      <c r="X21" s="207"/>
      <c r="Y21" s="208">
        <f t="shared" si="1"/>
        <v>-15</v>
      </c>
      <c r="Z21" s="206"/>
      <c r="AA21" s="207"/>
      <c r="AB21" s="209">
        <f t="shared" si="2"/>
        <v>-3.787878787878788</v>
      </c>
      <c r="AC21" s="206"/>
      <c r="AD21" s="207"/>
      <c r="AE21" s="203">
        <f>N21/N9*100</f>
        <v>5.932731236374962</v>
      </c>
      <c r="AF21" s="204"/>
      <c r="AG21" s="204"/>
      <c r="AH21" s="242"/>
    </row>
    <row r="22" spans="1:34" ht="25.5" customHeight="1">
      <c r="A22" s="265"/>
      <c r="B22" s="261"/>
      <c r="C22" s="210" t="s">
        <v>23</v>
      </c>
      <c r="D22" s="211"/>
      <c r="E22" s="211"/>
      <c r="F22" s="211"/>
      <c r="G22" s="211"/>
      <c r="H22" s="212"/>
      <c r="I22" s="218">
        <v>2</v>
      </c>
      <c r="J22" s="219"/>
      <c r="K22" s="205">
        <v>123</v>
      </c>
      <c r="L22" s="206"/>
      <c r="M22" s="207"/>
      <c r="N22" s="205">
        <f t="shared" si="3"/>
        <v>125</v>
      </c>
      <c r="O22" s="213"/>
      <c r="P22" s="214"/>
      <c r="Q22" s="205">
        <v>4</v>
      </c>
      <c r="R22" s="207"/>
      <c r="S22" s="205">
        <v>136</v>
      </c>
      <c r="T22" s="206"/>
      <c r="U22" s="207"/>
      <c r="V22" s="205">
        <f t="shared" si="0"/>
        <v>140</v>
      </c>
      <c r="W22" s="206"/>
      <c r="X22" s="207"/>
      <c r="Y22" s="208">
        <f t="shared" si="1"/>
        <v>-15</v>
      </c>
      <c r="Z22" s="206"/>
      <c r="AA22" s="207"/>
      <c r="AB22" s="209">
        <f t="shared" si="2"/>
        <v>-10.714285714285714</v>
      </c>
      <c r="AC22" s="206"/>
      <c r="AD22" s="207"/>
      <c r="AE22" s="203">
        <f>N22/N9*100</f>
        <v>1.9464341326689505</v>
      </c>
      <c r="AF22" s="204"/>
      <c r="AG22" s="204"/>
      <c r="AH22" s="242"/>
    </row>
    <row r="23" spans="1:34" ht="25.5" customHeight="1" thickBot="1">
      <c r="A23" s="266"/>
      <c r="B23" s="267"/>
      <c r="C23" s="227" t="s">
        <v>24</v>
      </c>
      <c r="D23" s="228"/>
      <c r="E23" s="228"/>
      <c r="F23" s="228"/>
      <c r="G23" s="228"/>
      <c r="H23" s="229"/>
      <c r="I23" s="230">
        <v>0</v>
      </c>
      <c r="J23" s="231"/>
      <c r="K23" s="317">
        <v>102</v>
      </c>
      <c r="L23" s="318"/>
      <c r="M23" s="319"/>
      <c r="N23" s="317">
        <f t="shared" si="3"/>
        <v>102</v>
      </c>
      <c r="O23" s="321"/>
      <c r="P23" s="322"/>
      <c r="Q23" s="317">
        <v>1</v>
      </c>
      <c r="R23" s="319"/>
      <c r="S23" s="317">
        <v>74</v>
      </c>
      <c r="T23" s="318"/>
      <c r="U23" s="319"/>
      <c r="V23" s="317">
        <f t="shared" si="0"/>
        <v>75</v>
      </c>
      <c r="W23" s="318"/>
      <c r="X23" s="319"/>
      <c r="Y23" s="320">
        <f t="shared" si="1"/>
        <v>27</v>
      </c>
      <c r="Z23" s="318"/>
      <c r="AA23" s="319"/>
      <c r="AB23" s="323">
        <f t="shared" si="2"/>
        <v>36</v>
      </c>
      <c r="AC23" s="318"/>
      <c r="AD23" s="319"/>
      <c r="AE23" s="243">
        <f>N23/N9*100</f>
        <v>1.5882902522578637</v>
      </c>
      <c r="AF23" s="244"/>
      <c r="AG23" s="244"/>
      <c r="AH23" s="245"/>
    </row>
    <row r="24" spans="1:34" ht="25.5" customHeight="1" thickTop="1">
      <c r="A24" s="220" t="s">
        <v>28</v>
      </c>
      <c r="B24" s="221"/>
      <c r="C24" s="221"/>
      <c r="D24" s="221"/>
      <c r="E24" s="221"/>
      <c r="F24" s="221"/>
      <c r="G24" s="221"/>
      <c r="H24" s="222"/>
      <c r="I24" s="223">
        <v>14</v>
      </c>
      <c r="J24" s="224"/>
      <c r="K24" s="197">
        <v>731</v>
      </c>
      <c r="L24" s="198"/>
      <c r="M24" s="199"/>
      <c r="N24" s="197">
        <f t="shared" si="3"/>
        <v>745</v>
      </c>
      <c r="O24" s="234"/>
      <c r="P24" s="235"/>
      <c r="Q24" s="197">
        <v>15</v>
      </c>
      <c r="R24" s="199"/>
      <c r="S24" s="197">
        <v>705</v>
      </c>
      <c r="T24" s="198"/>
      <c r="U24" s="199"/>
      <c r="V24" s="197">
        <f t="shared" si="0"/>
        <v>720</v>
      </c>
      <c r="W24" s="198"/>
      <c r="X24" s="199"/>
      <c r="Y24" s="200">
        <f t="shared" si="1"/>
        <v>25</v>
      </c>
      <c r="Z24" s="198"/>
      <c r="AA24" s="199"/>
      <c r="AB24" s="201">
        <f t="shared" si="2"/>
        <v>3.4722222222222223</v>
      </c>
      <c r="AC24" s="198"/>
      <c r="AD24" s="199"/>
      <c r="AE24" s="196">
        <f>N24/N9*100</f>
        <v>11.600747430706946</v>
      </c>
      <c r="AF24" s="232"/>
      <c r="AG24" s="232"/>
      <c r="AH24" s="233"/>
    </row>
    <row r="25" spans="1:34" ht="25.5" customHeight="1">
      <c r="A25" s="210" t="s">
        <v>29</v>
      </c>
      <c r="B25" s="211"/>
      <c r="C25" s="211"/>
      <c r="D25" s="211"/>
      <c r="E25" s="211"/>
      <c r="F25" s="211"/>
      <c r="G25" s="211"/>
      <c r="H25" s="212"/>
      <c r="I25" s="218">
        <v>1</v>
      </c>
      <c r="J25" s="219"/>
      <c r="K25" s="205">
        <v>235</v>
      </c>
      <c r="L25" s="206"/>
      <c r="M25" s="207"/>
      <c r="N25" s="205">
        <f t="shared" si="3"/>
        <v>236</v>
      </c>
      <c r="O25" s="213"/>
      <c r="P25" s="214"/>
      <c r="Q25" s="205">
        <v>1</v>
      </c>
      <c r="R25" s="207"/>
      <c r="S25" s="205">
        <v>235</v>
      </c>
      <c r="T25" s="206"/>
      <c r="U25" s="207"/>
      <c r="V25" s="205">
        <f t="shared" si="0"/>
        <v>236</v>
      </c>
      <c r="W25" s="206"/>
      <c r="X25" s="207"/>
      <c r="Y25" s="208">
        <f t="shared" si="1"/>
        <v>0</v>
      </c>
      <c r="Z25" s="206"/>
      <c r="AA25" s="207"/>
      <c r="AB25" s="209">
        <f t="shared" si="2"/>
        <v>0</v>
      </c>
      <c r="AC25" s="206"/>
      <c r="AD25" s="207"/>
      <c r="AE25" s="203">
        <f>N25/N9*100</f>
        <v>3.674867642478979</v>
      </c>
      <c r="AF25" s="204"/>
      <c r="AG25" s="204"/>
      <c r="AH25" s="202"/>
    </row>
    <row r="26" spans="1:34" ht="25.5" customHeight="1">
      <c r="A26" s="210" t="s">
        <v>30</v>
      </c>
      <c r="B26" s="211"/>
      <c r="C26" s="211"/>
      <c r="D26" s="211"/>
      <c r="E26" s="211"/>
      <c r="F26" s="211"/>
      <c r="G26" s="211"/>
      <c r="H26" s="212"/>
      <c r="I26" s="218">
        <v>0</v>
      </c>
      <c r="J26" s="219"/>
      <c r="K26" s="205">
        <v>60</v>
      </c>
      <c r="L26" s="206"/>
      <c r="M26" s="207"/>
      <c r="N26" s="205">
        <f t="shared" si="3"/>
        <v>60</v>
      </c>
      <c r="O26" s="213"/>
      <c r="P26" s="214"/>
      <c r="Q26" s="205">
        <v>3</v>
      </c>
      <c r="R26" s="207"/>
      <c r="S26" s="205">
        <v>36</v>
      </c>
      <c r="T26" s="206"/>
      <c r="U26" s="207"/>
      <c r="V26" s="205">
        <f t="shared" si="0"/>
        <v>39</v>
      </c>
      <c r="W26" s="206"/>
      <c r="X26" s="207"/>
      <c r="Y26" s="208">
        <f t="shared" si="1"/>
        <v>21</v>
      </c>
      <c r="Z26" s="206"/>
      <c r="AA26" s="207"/>
      <c r="AB26" s="209">
        <f>Y26/V26*100</f>
        <v>53.84615384615385</v>
      </c>
      <c r="AC26" s="206"/>
      <c r="AD26" s="207"/>
      <c r="AE26" s="203">
        <f>N26/N9*100</f>
        <v>0.9342883836810962</v>
      </c>
      <c r="AF26" s="204"/>
      <c r="AG26" s="204"/>
      <c r="AH26" s="202"/>
    </row>
    <row r="27" spans="1:34" ht="25.5" customHeight="1">
      <c r="A27" s="210" t="s">
        <v>31</v>
      </c>
      <c r="B27" s="211"/>
      <c r="C27" s="211"/>
      <c r="D27" s="211"/>
      <c r="E27" s="211"/>
      <c r="F27" s="211"/>
      <c r="G27" s="211"/>
      <c r="H27" s="212"/>
      <c r="I27" s="218">
        <v>1</v>
      </c>
      <c r="J27" s="219"/>
      <c r="K27" s="205">
        <v>22</v>
      </c>
      <c r="L27" s="206"/>
      <c r="M27" s="207"/>
      <c r="N27" s="205">
        <f t="shared" si="3"/>
        <v>23</v>
      </c>
      <c r="O27" s="213"/>
      <c r="P27" s="214"/>
      <c r="Q27" s="205">
        <v>1</v>
      </c>
      <c r="R27" s="207"/>
      <c r="S27" s="205">
        <v>14</v>
      </c>
      <c r="T27" s="206"/>
      <c r="U27" s="207"/>
      <c r="V27" s="205">
        <f t="shared" si="0"/>
        <v>15</v>
      </c>
      <c r="W27" s="206"/>
      <c r="X27" s="207"/>
      <c r="Y27" s="208">
        <f t="shared" si="1"/>
        <v>8</v>
      </c>
      <c r="Z27" s="206"/>
      <c r="AA27" s="207"/>
      <c r="AB27" s="209">
        <f>Y27/V27*100</f>
        <v>53.333333333333336</v>
      </c>
      <c r="AC27" s="206"/>
      <c r="AD27" s="207"/>
      <c r="AE27" s="203">
        <f>N27/N9*100</f>
        <v>0.35814388041108686</v>
      </c>
      <c r="AF27" s="204"/>
      <c r="AG27" s="204"/>
      <c r="AH27" s="202"/>
    </row>
    <row r="28" spans="1:34" ht="25.5" customHeight="1">
      <c r="A28" s="210" t="s">
        <v>3</v>
      </c>
      <c r="B28" s="211"/>
      <c r="C28" s="211"/>
      <c r="D28" s="211"/>
      <c r="E28" s="211"/>
      <c r="F28" s="211"/>
      <c r="G28" s="211"/>
      <c r="H28" s="212"/>
      <c r="I28" s="218">
        <v>5</v>
      </c>
      <c r="J28" s="219"/>
      <c r="K28" s="205">
        <v>120</v>
      </c>
      <c r="L28" s="206"/>
      <c r="M28" s="207"/>
      <c r="N28" s="205">
        <f t="shared" si="3"/>
        <v>125</v>
      </c>
      <c r="O28" s="213"/>
      <c r="P28" s="214"/>
      <c r="Q28" s="205">
        <v>11</v>
      </c>
      <c r="R28" s="207"/>
      <c r="S28" s="205">
        <v>147</v>
      </c>
      <c r="T28" s="206"/>
      <c r="U28" s="207"/>
      <c r="V28" s="205">
        <f t="shared" si="0"/>
        <v>158</v>
      </c>
      <c r="W28" s="206"/>
      <c r="X28" s="207"/>
      <c r="Y28" s="208">
        <f t="shared" si="1"/>
        <v>-33</v>
      </c>
      <c r="Z28" s="206"/>
      <c r="AA28" s="207"/>
      <c r="AB28" s="209">
        <f t="shared" si="2"/>
        <v>-20.88607594936709</v>
      </c>
      <c r="AC28" s="206"/>
      <c r="AD28" s="207"/>
      <c r="AE28" s="203">
        <f>N28/N9*100</f>
        <v>1.9464341326689505</v>
      </c>
      <c r="AF28" s="204"/>
      <c r="AG28" s="204"/>
      <c r="AH28" s="202"/>
    </row>
    <row r="29" spans="1:34" ht="25.5" customHeight="1">
      <c r="A29" s="210" t="s">
        <v>32</v>
      </c>
      <c r="B29" s="211"/>
      <c r="C29" s="211"/>
      <c r="D29" s="211"/>
      <c r="E29" s="211"/>
      <c r="F29" s="211"/>
      <c r="G29" s="211"/>
      <c r="H29" s="212"/>
      <c r="I29" s="218">
        <v>5</v>
      </c>
      <c r="J29" s="219"/>
      <c r="K29" s="205">
        <v>179</v>
      </c>
      <c r="L29" s="206"/>
      <c r="M29" s="207"/>
      <c r="N29" s="205">
        <f t="shared" si="3"/>
        <v>184</v>
      </c>
      <c r="O29" s="213"/>
      <c r="P29" s="214"/>
      <c r="Q29" s="205">
        <v>9</v>
      </c>
      <c r="R29" s="207"/>
      <c r="S29" s="205">
        <v>170</v>
      </c>
      <c r="T29" s="206"/>
      <c r="U29" s="207"/>
      <c r="V29" s="205">
        <f t="shared" si="0"/>
        <v>179</v>
      </c>
      <c r="W29" s="206"/>
      <c r="X29" s="207"/>
      <c r="Y29" s="208">
        <f t="shared" si="1"/>
        <v>5</v>
      </c>
      <c r="Z29" s="206"/>
      <c r="AA29" s="207"/>
      <c r="AB29" s="209">
        <f t="shared" si="2"/>
        <v>2.793296089385475</v>
      </c>
      <c r="AC29" s="206"/>
      <c r="AD29" s="207"/>
      <c r="AE29" s="203">
        <f>N29/N9*100</f>
        <v>2.865151043288695</v>
      </c>
      <c r="AF29" s="204"/>
      <c r="AG29" s="204"/>
      <c r="AH29" s="202"/>
    </row>
    <row r="30" spans="1:34" ht="25.5" customHeight="1">
      <c r="A30" s="210" t="s">
        <v>33</v>
      </c>
      <c r="B30" s="211"/>
      <c r="C30" s="211"/>
      <c r="D30" s="211"/>
      <c r="E30" s="211"/>
      <c r="F30" s="211"/>
      <c r="G30" s="211"/>
      <c r="H30" s="212"/>
      <c r="I30" s="218">
        <v>8</v>
      </c>
      <c r="J30" s="219"/>
      <c r="K30" s="205">
        <v>820</v>
      </c>
      <c r="L30" s="206"/>
      <c r="M30" s="207"/>
      <c r="N30" s="205">
        <f t="shared" si="3"/>
        <v>828</v>
      </c>
      <c r="O30" s="213"/>
      <c r="P30" s="214"/>
      <c r="Q30" s="205">
        <v>8</v>
      </c>
      <c r="R30" s="207"/>
      <c r="S30" s="205">
        <v>862</v>
      </c>
      <c r="T30" s="206"/>
      <c r="U30" s="207"/>
      <c r="V30" s="205">
        <f t="shared" si="0"/>
        <v>870</v>
      </c>
      <c r="W30" s="206"/>
      <c r="X30" s="207"/>
      <c r="Y30" s="208">
        <f t="shared" si="1"/>
        <v>-42</v>
      </c>
      <c r="Z30" s="206"/>
      <c r="AA30" s="207"/>
      <c r="AB30" s="209">
        <f t="shared" si="2"/>
        <v>-4.827586206896552</v>
      </c>
      <c r="AC30" s="206"/>
      <c r="AD30" s="207"/>
      <c r="AE30" s="203">
        <f>N30/N9*100</f>
        <v>12.893179694799128</v>
      </c>
      <c r="AF30" s="204"/>
      <c r="AG30" s="204"/>
      <c r="AH30" s="202"/>
    </row>
    <row r="31" spans="1:34" ht="25.5" customHeight="1">
      <c r="A31" s="210" t="s">
        <v>34</v>
      </c>
      <c r="B31" s="211"/>
      <c r="C31" s="211"/>
      <c r="D31" s="211"/>
      <c r="E31" s="211"/>
      <c r="F31" s="211"/>
      <c r="G31" s="211"/>
      <c r="H31" s="212"/>
      <c r="I31" s="218">
        <v>3</v>
      </c>
      <c r="J31" s="219"/>
      <c r="K31" s="205">
        <v>345</v>
      </c>
      <c r="L31" s="206"/>
      <c r="M31" s="207"/>
      <c r="N31" s="205">
        <f t="shared" si="3"/>
        <v>348</v>
      </c>
      <c r="O31" s="213"/>
      <c r="P31" s="214"/>
      <c r="Q31" s="205">
        <v>3</v>
      </c>
      <c r="R31" s="207"/>
      <c r="S31" s="205">
        <v>316</v>
      </c>
      <c r="T31" s="206"/>
      <c r="U31" s="207"/>
      <c r="V31" s="205">
        <f t="shared" si="0"/>
        <v>319</v>
      </c>
      <c r="W31" s="206"/>
      <c r="X31" s="207"/>
      <c r="Y31" s="208">
        <f t="shared" si="1"/>
        <v>29</v>
      </c>
      <c r="Z31" s="206"/>
      <c r="AA31" s="207"/>
      <c r="AB31" s="209">
        <f t="shared" si="2"/>
        <v>9.090909090909092</v>
      </c>
      <c r="AC31" s="206"/>
      <c r="AD31" s="207"/>
      <c r="AE31" s="203">
        <f>N31/N9*100</f>
        <v>5.418872625350358</v>
      </c>
      <c r="AF31" s="204"/>
      <c r="AG31" s="204"/>
      <c r="AH31" s="202"/>
    </row>
    <row r="32" spans="1:34" ht="25.5" customHeight="1">
      <c r="A32" s="210" t="s">
        <v>35</v>
      </c>
      <c r="B32" s="211"/>
      <c r="C32" s="211"/>
      <c r="D32" s="211"/>
      <c r="E32" s="211"/>
      <c r="F32" s="211"/>
      <c r="G32" s="211"/>
      <c r="H32" s="212"/>
      <c r="I32" s="218">
        <v>10</v>
      </c>
      <c r="J32" s="219"/>
      <c r="K32" s="205">
        <v>1716</v>
      </c>
      <c r="L32" s="206"/>
      <c r="M32" s="207"/>
      <c r="N32" s="205">
        <f t="shared" si="3"/>
        <v>1726</v>
      </c>
      <c r="O32" s="213"/>
      <c r="P32" s="214"/>
      <c r="Q32" s="205">
        <v>16</v>
      </c>
      <c r="R32" s="207"/>
      <c r="S32" s="205">
        <v>1702</v>
      </c>
      <c r="T32" s="206"/>
      <c r="U32" s="207"/>
      <c r="V32" s="205">
        <f t="shared" si="0"/>
        <v>1718</v>
      </c>
      <c r="W32" s="206"/>
      <c r="X32" s="207"/>
      <c r="Y32" s="208">
        <f t="shared" si="1"/>
        <v>8</v>
      </c>
      <c r="Z32" s="206"/>
      <c r="AA32" s="207"/>
      <c r="AB32" s="209">
        <f t="shared" si="2"/>
        <v>0.46565774155995343</v>
      </c>
      <c r="AC32" s="206"/>
      <c r="AD32" s="207"/>
      <c r="AE32" s="203">
        <f>N32/N9*100</f>
        <v>26.87636250389287</v>
      </c>
      <c r="AF32" s="204"/>
      <c r="AG32" s="204"/>
      <c r="AH32" s="202"/>
    </row>
    <row r="34" ht="13.5">
      <c r="C34" s="154" t="s">
        <v>164</v>
      </c>
    </row>
    <row r="35" ht="13.5">
      <c r="B35" s="154" t="s">
        <v>165</v>
      </c>
    </row>
  </sheetData>
  <mergeCells count="258">
    <mergeCell ref="S32:U32"/>
    <mergeCell ref="V32:X32"/>
    <mergeCell ref="Y32:AA32"/>
    <mergeCell ref="AB32:AD32"/>
    <mergeCell ref="I32:J32"/>
    <mergeCell ref="K32:M32"/>
    <mergeCell ref="N32:P32"/>
    <mergeCell ref="Q32:R32"/>
    <mergeCell ref="S31:U31"/>
    <mergeCell ref="V31:X31"/>
    <mergeCell ref="Y31:AA31"/>
    <mergeCell ref="AB31:AD31"/>
    <mergeCell ref="I31:J31"/>
    <mergeCell ref="K31:M31"/>
    <mergeCell ref="N31:P31"/>
    <mergeCell ref="Q31:R31"/>
    <mergeCell ref="S30:U30"/>
    <mergeCell ref="V30:X30"/>
    <mergeCell ref="Y30:AA30"/>
    <mergeCell ref="AB30:AD30"/>
    <mergeCell ref="I30:J30"/>
    <mergeCell ref="K30:M30"/>
    <mergeCell ref="N30:P30"/>
    <mergeCell ref="Q30:R30"/>
    <mergeCell ref="AB28:AD28"/>
    <mergeCell ref="I29:J29"/>
    <mergeCell ref="K29:M29"/>
    <mergeCell ref="N29:P29"/>
    <mergeCell ref="Q29:R29"/>
    <mergeCell ref="S29:U29"/>
    <mergeCell ref="V29:X29"/>
    <mergeCell ref="Y29:AA29"/>
    <mergeCell ref="AB29:AD29"/>
    <mergeCell ref="V26:X26"/>
    <mergeCell ref="Y26:AA26"/>
    <mergeCell ref="AB26:AD26"/>
    <mergeCell ref="I28:J28"/>
    <mergeCell ref="K28:M28"/>
    <mergeCell ref="N28:P28"/>
    <mergeCell ref="Q28:R28"/>
    <mergeCell ref="S28:U28"/>
    <mergeCell ref="V28:X28"/>
    <mergeCell ref="Y28:AA28"/>
    <mergeCell ref="K23:M23"/>
    <mergeCell ref="N23:P23"/>
    <mergeCell ref="AB23:AD23"/>
    <mergeCell ref="Q23:R23"/>
    <mergeCell ref="AB22:AD22"/>
    <mergeCell ref="S23:U23"/>
    <mergeCell ref="V23:X23"/>
    <mergeCell ref="Y23:AA23"/>
    <mergeCell ref="Y21:AA21"/>
    <mergeCell ref="AB21:AD21"/>
    <mergeCell ref="C22:H22"/>
    <mergeCell ref="I22:J22"/>
    <mergeCell ref="K22:M22"/>
    <mergeCell ref="N22:P22"/>
    <mergeCell ref="Q22:R22"/>
    <mergeCell ref="S22:U22"/>
    <mergeCell ref="V22:X22"/>
    <mergeCell ref="Y22:AA22"/>
    <mergeCell ref="Y20:AA20"/>
    <mergeCell ref="AB20:AD20"/>
    <mergeCell ref="AE20:AH20"/>
    <mergeCell ref="C21:H21"/>
    <mergeCell ref="I21:J21"/>
    <mergeCell ref="K21:M21"/>
    <mergeCell ref="N21:P21"/>
    <mergeCell ref="Q21:R21"/>
    <mergeCell ref="S21:U21"/>
    <mergeCell ref="V21:X21"/>
    <mergeCell ref="V19:X19"/>
    <mergeCell ref="Y19:AA19"/>
    <mergeCell ref="AB19:AD19"/>
    <mergeCell ref="C20:H20"/>
    <mergeCell ref="I20:J20"/>
    <mergeCell ref="K20:M20"/>
    <mergeCell ref="N20:P20"/>
    <mergeCell ref="Q20:R20"/>
    <mergeCell ref="S20:U20"/>
    <mergeCell ref="V20:X20"/>
    <mergeCell ref="K19:M19"/>
    <mergeCell ref="N19:P19"/>
    <mergeCell ref="Q19:R19"/>
    <mergeCell ref="S19:U19"/>
    <mergeCell ref="AB16:AD16"/>
    <mergeCell ref="I18:J18"/>
    <mergeCell ref="K18:M18"/>
    <mergeCell ref="N18:P18"/>
    <mergeCell ref="Q18:R18"/>
    <mergeCell ref="S18:U18"/>
    <mergeCell ref="V18:X18"/>
    <mergeCell ref="Y18:AA18"/>
    <mergeCell ref="AB18:AD18"/>
    <mergeCell ref="Q16:R16"/>
    <mergeCell ref="S16:U16"/>
    <mergeCell ref="V16:X16"/>
    <mergeCell ref="Y16:AA16"/>
    <mergeCell ref="C16:H16"/>
    <mergeCell ref="I16:J16"/>
    <mergeCell ref="K16:M16"/>
    <mergeCell ref="N16:P16"/>
    <mergeCell ref="S15:U15"/>
    <mergeCell ref="V15:X15"/>
    <mergeCell ref="Y15:AA15"/>
    <mergeCell ref="AB15:AD15"/>
    <mergeCell ref="I15:J15"/>
    <mergeCell ref="K15:M15"/>
    <mergeCell ref="N15:P15"/>
    <mergeCell ref="Q15:R15"/>
    <mergeCell ref="S14:U14"/>
    <mergeCell ref="V14:X14"/>
    <mergeCell ref="Y14:AA14"/>
    <mergeCell ref="AB14:AD14"/>
    <mergeCell ref="I14:J14"/>
    <mergeCell ref="K14:M14"/>
    <mergeCell ref="N14:P14"/>
    <mergeCell ref="Q14:R14"/>
    <mergeCell ref="S13:U13"/>
    <mergeCell ref="V13:X13"/>
    <mergeCell ref="Y13:AA13"/>
    <mergeCell ref="AB13:AD13"/>
    <mergeCell ref="I13:J13"/>
    <mergeCell ref="K13:M13"/>
    <mergeCell ref="N13:P13"/>
    <mergeCell ref="Q13:R13"/>
    <mergeCell ref="S12:U12"/>
    <mergeCell ref="V12:X12"/>
    <mergeCell ref="Y12:AA12"/>
    <mergeCell ref="AB12:AD12"/>
    <mergeCell ref="I12:J12"/>
    <mergeCell ref="K12:M12"/>
    <mergeCell ref="N12:P12"/>
    <mergeCell ref="Q12:R12"/>
    <mergeCell ref="AB10:AD10"/>
    <mergeCell ref="I11:J11"/>
    <mergeCell ref="K11:M11"/>
    <mergeCell ref="N11:P11"/>
    <mergeCell ref="Q11:R11"/>
    <mergeCell ref="S11:U11"/>
    <mergeCell ref="V11:X11"/>
    <mergeCell ref="Y11:AA11"/>
    <mergeCell ref="AB11:AD11"/>
    <mergeCell ref="V17:X17"/>
    <mergeCell ref="Y17:AA17"/>
    <mergeCell ref="AB17:AD17"/>
    <mergeCell ref="I10:J10"/>
    <mergeCell ref="K10:M10"/>
    <mergeCell ref="N10:P10"/>
    <mergeCell ref="Q10:R10"/>
    <mergeCell ref="S10:U10"/>
    <mergeCell ref="V10:X10"/>
    <mergeCell ref="Y10:AA10"/>
    <mergeCell ref="K17:M17"/>
    <mergeCell ref="N17:P17"/>
    <mergeCell ref="Q17:R17"/>
    <mergeCell ref="S17:U17"/>
    <mergeCell ref="Q9:R9"/>
    <mergeCell ref="S9:U9"/>
    <mergeCell ref="V9:X9"/>
    <mergeCell ref="Y9:AA9"/>
    <mergeCell ref="A2:AG2"/>
    <mergeCell ref="A1:AG1"/>
    <mergeCell ref="N6:P8"/>
    <mergeCell ref="Q6:R8"/>
    <mergeCell ref="AC4:AH4"/>
    <mergeCell ref="Q5:X5"/>
    <mergeCell ref="Y5:AD5"/>
    <mergeCell ref="AE5:AH8"/>
    <mergeCell ref="S6:U8"/>
    <mergeCell ref="V6:X8"/>
    <mergeCell ref="C14:H14"/>
    <mergeCell ref="C15:H15"/>
    <mergeCell ref="A17:B18"/>
    <mergeCell ref="I5:P5"/>
    <mergeCell ref="I6:J8"/>
    <mergeCell ref="K6:M8"/>
    <mergeCell ref="I9:J9"/>
    <mergeCell ref="K9:M9"/>
    <mergeCell ref="N9:P9"/>
    <mergeCell ref="I17:J17"/>
    <mergeCell ref="A9:H9"/>
    <mergeCell ref="A10:H10"/>
    <mergeCell ref="C11:H11"/>
    <mergeCell ref="C12:H12"/>
    <mergeCell ref="A30:H30"/>
    <mergeCell ref="A31:H31"/>
    <mergeCell ref="A32:H32"/>
    <mergeCell ref="A11:B16"/>
    <mergeCell ref="A20:B23"/>
    <mergeCell ref="A27:H27"/>
    <mergeCell ref="A28:H28"/>
    <mergeCell ref="A29:H29"/>
    <mergeCell ref="A19:H19"/>
    <mergeCell ref="C13:H13"/>
    <mergeCell ref="Y6:AA8"/>
    <mergeCell ref="AB6:AD8"/>
    <mergeCell ref="AE9:AH9"/>
    <mergeCell ref="AB9:AD9"/>
    <mergeCell ref="AE17:AH17"/>
    <mergeCell ref="AE10:AH10"/>
    <mergeCell ref="AE11:AH11"/>
    <mergeCell ref="AE12:AH12"/>
    <mergeCell ref="AE13:AH13"/>
    <mergeCell ref="AE14:AH14"/>
    <mergeCell ref="AE15:AH15"/>
    <mergeCell ref="AE16:AH16"/>
    <mergeCell ref="AE25:AH25"/>
    <mergeCell ref="AE18:AH18"/>
    <mergeCell ref="AE19:AH19"/>
    <mergeCell ref="AE21:AH21"/>
    <mergeCell ref="AE22:AH22"/>
    <mergeCell ref="AE23:AH23"/>
    <mergeCell ref="I27:J27"/>
    <mergeCell ref="I26:J26"/>
    <mergeCell ref="AE26:AH26"/>
    <mergeCell ref="AE32:AH32"/>
    <mergeCell ref="AE31:AH31"/>
    <mergeCell ref="AE30:AH30"/>
    <mergeCell ref="AE29:AH29"/>
    <mergeCell ref="AE28:AH28"/>
    <mergeCell ref="K26:M26"/>
    <mergeCell ref="N26:P26"/>
    <mergeCell ref="K27:M27"/>
    <mergeCell ref="N27:P27"/>
    <mergeCell ref="Q27:R27"/>
    <mergeCell ref="S27:U27"/>
    <mergeCell ref="K24:M24"/>
    <mergeCell ref="N24:P24"/>
    <mergeCell ref="Q24:R24"/>
    <mergeCell ref="S24:U24"/>
    <mergeCell ref="V24:X24"/>
    <mergeCell ref="Y24:AA24"/>
    <mergeCell ref="AB24:AD24"/>
    <mergeCell ref="AE24:AH24"/>
    <mergeCell ref="V27:X27"/>
    <mergeCell ref="Y27:AA27"/>
    <mergeCell ref="AB27:AD27"/>
    <mergeCell ref="AE27:AH27"/>
    <mergeCell ref="C17:H17"/>
    <mergeCell ref="C18:H18"/>
    <mergeCell ref="A25:H25"/>
    <mergeCell ref="I25:J25"/>
    <mergeCell ref="A24:H24"/>
    <mergeCell ref="I24:J24"/>
    <mergeCell ref="I19:J19"/>
    <mergeCell ref="C23:H23"/>
    <mergeCell ref="I23:J23"/>
    <mergeCell ref="V25:X25"/>
    <mergeCell ref="Y25:AA25"/>
    <mergeCell ref="AB25:AD25"/>
    <mergeCell ref="A26:H26"/>
    <mergeCell ref="K25:M25"/>
    <mergeCell ref="N25:P25"/>
    <mergeCell ref="Q25:R25"/>
    <mergeCell ref="S25:U25"/>
    <mergeCell ref="Q26:R26"/>
    <mergeCell ref="S26:U26"/>
  </mergeCells>
  <printOptions/>
  <pageMargins left="0.75" right="0.55" top="0.74" bottom="0.51" header="0.512" footer="0.41"/>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E48"/>
  <sheetViews>
    <sheetView showZeros="0" workbookViewId="0" topLeftCell="A1">
      <pane ySplit="6" topLeftCell="BM7" activePane="bottomLeft" state="frozen"/>
      <selection pane="topLeft" activeCell="A1" sqref="A1"/>
      <selection pane="bottomLeft" activeCell="AC42" sqref="AC42"/>
    </sheetView>
  </sheetViews>
  <sheetFormatPr defaultColWidth="9.00390625" defaultRowHeight="15" customHeight="1"/>
  <cols>
    <col min="1" max="1" width="5.625" style="1" customWidth="1"/>
    <col min="2" max="2" width="5.625" style="2" customWidth="1"/>
    <col min="3" max="3" width="5.625" style="1" customWidth="1"/>
    <col min="4" max="11" width="6.625" style="1" customWidth="1"/>
    <col min="12" max="15" width="3.625" style="1" customWidth="1"/>
    <col min="16" max="31" width="6.625" style="1" customWidth="1"/>
    <col min="32" max="16384" width="5.625" style="1" customWidth="1"/>
  </cols>
  <sheetData>
    <row r="1" spans="1:31" ht="27" customHeight="1">
      <c r="A1" s="426" t="s">
        <v>172</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row>
    <row r="2" spans="1:31" ht="21" customHeight="1">
      <c r="A2" s="427" t="s">
        <v>269</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row>
    <row r="3" spans="27:31" ht="15" customHeight="1" thickBot="1">
      <c r="AA3" s="428" t="s">
        <v>62</v>
      </c>
      <c r="AB3" s="428"/>
      <c r="AC3" s="428"/>
      <c r="AD3" s="428"/>
      <c r="AE3" s="428"/>
    </row>
    <row r="4" spans="1:31" ht="15" customHeight="1">
      <c r="A4" s="4"/>
      <c r="B4" s="5" t="s">
        <v>63</v>
      </c>
      <c r="C4" s="6"/>
      <c r="D4" s="349" t="s">
        <v>64</v>
      </c>
      <c r="E4" s="350"/>
      <c r="F4" s="350"/>
      <c r="G4" s="351"/>
      <c r="H4" s="349" t="s">
        <v>65</v>
      </c>
      <c r="I4" s="350"/>
      <c r="J4" s="350"/>
      <c r="K4" s="350"/>
      <c r="L4" s="352" t="s">
        <v>66</v>
      </c>
      <c r="M4" s="353"/>
      <c r="N4" s="353"/>
      <c r="O4" s="354"/>
      <c r="P4" s="355" t="s">
        <v>67</v>
      </c>
      <c r="Q4" s="350"/>
      <c r="R4" s="350"/>
      <c r="S4" s="351"/>
      <c r="T4" s="349" t="s">
        <v>68</v>
      </c>
      <c r="U4" s="355"/>
      <c r="V4" s="355"/>
      <c r="W4" s="372"/>
      <c r="X4" s="349" t="s">
        <v>69</v>
      </c>
      <c r="Y4" s="351"/>
      <c r="Z4" s="349" t="s">
        <v>70</v>
      </c>
      <c r="AA4" s="351"/>
      <c r="AB4" s="356" t="s">
        <v>90</v>
      </c>
      <c r="AC4" s="357"/>
      <c r="AD4" s="362" t="s">
        <v>38</v>
      </c>
      <c r="AE4" s="363"/>
    </row>
    <row r="5" spans="1:31" s="190" customFormat="1" ht="15" customHeight="1">
      <c r="A5" s="188"/>
      <c r="B5" s="189"/>
      <c r="C5" s="189"/>
      <c r="D5" s="339" t="s">
        <v>0</v>
      </c>
      <c r="E5" s="331"/>
      <c r="F5" s="343" t="s">
        <v>71</v>
      </c>
      <c r="G5" s="325"/>
      <c r="H5" s="341" t="s">
        <v>72</v>
      </c>
      <c r="I5" s="325"/>
      <c r="J5" s="341" t="s">
        <v>1</v>
      </c>
      <c r="K5" s="324"/>
      <c r="L5" s="330" t="s">
        <v>2</v>
      </c>
      <c r="M5" s="331"/>
      <c r="N5" s="331"/>
      <c r="O5" s="332"/>
      <c r="P5" s="324" t="s">
        <v>73</v>
      </c>
      <c r="Q5" s="325"/>
      <c r="R5" s="341" t="s">
        <v>267</v>
      </c>
      <c r="S5" s="325"/>
      <c r="T5" s="341" t="s">
        <v>74</v>
      </c>
      <c r="U5" s="325"/>
      <c r="V5" s="341" t="s">
        <v>31</v>
      </c>
      <c r="W5" s="325"/>
      <c r="X5" s="368" t="s">
        <v>3</v>
      </c>
      <c r="Y5" s="369"/>
      <c r="Z5" s="368" t="s">
        <v>4</v>
      </c>
      <c r="AA5" s="369"/>
      <c r="AB5" s="358"/>
      <c r="AC5" s="359"/>
      <c r="AD5" s="364"/>
      <c r="AE5" s="365"/>
    </row>
    <row r="6" spans="1:31" s="190" customFormat="1" ht="15" customHeight="1">
      <c r="A6" s="191" t="s">
        <v>75</v>
      </c>
      <c r="B6" s="192"/>
      <c r="C6" s="192"/>
      <c r="D6" s="340"/>
      <c r="E6" s="334"/>
      <c r="F6" s="344"/>
      <c r="G6" s="327"/>
      <c r="H6" s="342"/>
      <c r="I6" s="327"/>
      <c r="J6" s="342"/>
      <c r="K6" s="326"/>
      <c r="L6" s="333"/>
      <c r="M6" s="334"/>
      <c r="N6" s="334"/>
      <c r="O6" s="335"/>
      <c r="P6" s="326"/>
      <c r="Q6" s="327"/>
      <c r="R6" s="342"/>
      <c r="S6" s="327"/>
      <c r="T6" s="342"/>
      <c r="U6" s="327"/>
      <c r="V6" s="342"/>
      <c r="W6" s="327"/>
      <c r="X6" s="370"/>
      <c r="Y6" s="371"/>
      <c r="Z6" s="370"/>
      <c r="AA6" s="371"/>
      <c r="AB6" s="360"/>
      <c r="AC6" s="361"/>
      <c r="AD6" s="366"/>
      <c r="AE6" s="367"/>
    </row>
    <row r="7" spans="1:31" ht="15" customHeight="1">
      <c r="A7" s="12" t="s">
        <v>76</v>
      </c>
      <c r="B7" s="13">
        <v>13</v>
      </c>
      <c r="C7" s="14" t="s">
        <v>77</v>
      </c>
      <c r="D7" s="345">
        <v>20</v>
      </c>
      <c r="E7" s="348"/>
      <c r="F7" s="346">
        <v>2</v>
      </c>
      <c r="G7" s="347"/>
      <c r="H7" s="345"/>
      <c r="I7" s="338"/>
      <c r="J7" s="345">
        <v>3</v>
      </c>
      <c r="K7" s="328"/>
      <c r="L7" s="336">
        <v>12</v>
      </c>
      <c r="M7" s="337"/>
      <c r="N7" s="328">
        <v>39</v>
      </c>
      <c r="O7" s="329"/>
      <c r="P7" s="328">
        <v>16</v>
      </c>
      <c r="Q7" s="338"/>
      <c r="R7" s="345">
        <v>4</v>
      </c>
      <c r="S7" s="338"/>
      <c r="T7" s="345">
        <v>0</v>
      </c>
      <c r="U7" s="338"/>
      <c r="V7" s="345">
        <v>2</v>
      </c>
      <c r="W7" s="338"/>
      <c r="X7" s="345">
        <v>6</v>
      </c>
      <c r="Y7" s="338"/>
      <c r="Z7" s="345">
        <v>7</v>
      </c>
      <c r="AA7" s="338"/>
      <c r="AB7" s="345">
        <v>31</v>
      </c>
      <c r="AC7" s="338"/>
      <c r="AD7" s="345">
        <f aca="true" t="shared" si="0" ref="AD7:AD15">AB7+Z7+X7+V7+T7+R7+P7+N7+J7+H7+D7</f>
        <v>128</v>
      </c>
      <c r="AE7" s="338"/>
    </row>
    <row r="8" spans="1:31" ht="15" customHeight="1">
      <c r="A8" s="12" t="s">
        <v>76</v>
      </c>
      <c r="B8" s="13">
        <v>14</v>
      </c>
      <c r="C8" s="14" t="s">
        <v>77</v>
      </c>
      <c r="D8" s="345">
        <v>16</v>
      </c>
      <c r="E8" s="348"/>
      <c r="F8" s="346">
        <v>2</v>
      </c>
      <c r="G8" s="347"/>
      <c r="H8" s="345"/>
      <c r="I8" s="338"/>
      <c r="J8" s="345">
        <v>1</v>
      </c>
      <c r="K8" s="328"/>
      <c r="L8" s="336">
        <v>9</v>
      </c>
      <c r="M8" s="337"/>
      <c r="N8" s="328">
        <v>40</v>
      </c>
      <c r="O8" s="329"/>
      <c r="P8" s="328">
        <v>19</v>
      </c>
      <c r="Q8" s="338"/>
      <c r="R8" s="345">
        <v>3</v>
      </c>
      <c r="S8" s="338"/>
      <c r="T8" s="345">
        <v>0</v>
      </c>
      <c r="U8" s="338"/>
      <c r="V8" s="345">
        <v>4</v>
      </c>
      <c r="W8" s="338"/>
      <c r="X8" s="345">
        <v>7</v>
      </c>
      <c r="Y8" s="338"/>
      <c r="Z8" s="345">
        <v>5</v>
      </c>
      <c r="AA8" s="338"/>
      <c r="AB8" s="345">
        <v>41</v>
      </c>
      <c r="AC8" s="338"/>
      <c r="AD8" s="345">
        <f t="shared" si="0"/>
        <v>136</v>
      </c>
      <c r="AE8" s="338"/>
    </row>
    <row r="9" spans="1:31" ht="15" customHeight="1">
      <c r="A9" s="12" t="s">
        <v>76</v>
      </c>
      <c r="B9" s="13">
        <v>15</v>
      </c>
      <c r="C9" s="14" t="s">
        <v>77</v>
      </c>
      <c r="D9" s="345">
        <v>15</v>
      </c>
      <c r="E9" s="348"/>
      <c r="F9" s="346">
        <v>1</v>
      </c>
      <c r="G9" s="347"/>
      <c r="H9" s="345"/>
      <c r="I9" s="338"/>
      <c r="J9" s="345">
        <v>1</v>
      </c>
      <c r="K9" s="328"/>
      <c r="L9" s="336">
        <v>8</v>
      </c>
      <c r="M9" s="337"/>
      <c r="N9" s="328">
        <v>30</v>
      </c>
      <c r="O9" s="329"/>
      <c r="P9" s="328">
        <v>15</v>
      </c>
      <c r="Q9" s="338"/>
      <c r="R9" s="345">
        <v>2</v>
      </c>
      <c r="S9" s="338"/>
      <c r="T9" s="345"/>
      <c r="U9" s="338"/>
      <c r="V9" s="345">
        <v>1</v>
      </c>
      <c r="W9" s="338"/>
      <c r="X9" s="345">
        <v>7</v>
      </c>
      <c r="Y9" s="338"/>
      <c r="Z9" s="345">
        <v>2</v>
      </c>
      <c r="AA9" s="338"/>
      <c r="AB9" s="345">
        <v>26</v>
      </c>
      <c r="AC9" s="338"/>
      <c r="AD9" s="345">
        <f t="shared" si="0"/>
        <v>99</v>
      </c>
      <c r="AE9" s="338"/>
    </row>
    <row r="10" spans="1:31" ht="15" customHeight="1">
      <c r="A10" s="12" t="s">
        <v>76</v>
      </c>
      <c r="B10" s="13">
        <v>16</v>
      </c>
      <c r="C10" s="14" t="s">
        <v>77</v>
      </c>
      <c r="D10" s="345">
        <v>14</v>
      </c>
      <c r="E10" s="348"/>
      <c r="F10" s="346">
        <v>2</v>
      </c>
      <c r="G10" s="347"/>
      <c r="H10" s="345">
        <v>1</v>
      </c>
      <c r="I10" s="338"/>
      <c r="J10" s="345">
        <v>1</v>
      </c>
      <c r="K10" s="328"/>
      <c r="L10" s="336">
        <v>8</v>
      </c>
      <c r="M10" s="337"/>
      <c r="N10" s="328">
        <v>39</v>
      </c>
      <c r="O10" s="329"/>
      <c r="P10" s="328">
        <v>23</v>
      </c>
      <c r="Q10" s="338"/>
      <c r="R10" s="345">
        <v>3</v>
      </c>
      <c r="S10" s="338"/>
      <c r="T10" s="345">
        <v>1</v>
      </c>
      <c r="U10" s="338"/>
      <c r="V10" s="345">
        <v>1</v>
      </c>
      <c r="W10" s="338"/>
      <c r="X10" s="345">
        <v>5</v>
      </c>
      <c r="Y10" s="338"/>
      <c r="Z10" s="345">
        <v>2</v>
      </c>
      <c r="AA10" s="338"/>
      <c r="AB10" s="345">
        <v>28</v>
      </c>
      <c r="AC10" s="338"/>
      <c r="AD10" s="345">
        <f t="shared" si="0"/>
        <v>118</v>
      </c>
      <c r="AE10" s="338"/>
    </row>
    <row r="11" spans="1:31" ht="15" customHeight="1">
      <c r="A11" s="15" t="s">
        <v>76</v>
      </c>
      <c r="B11" s="16">
        <v>17</v>
      </c>
      <c r="C11" s="17" t="s">
        <v>77</v>
      </c>
      <c r="D11" s="345">
        <v>17</v>
      </c>
      <c r="E11" s="348"/>
      <c r="F11" s="346">
        <v>3</v>
      </c>
      <c r="G11" s="347"/>
      <c r="H11" s="345"/>
      <c r="I11" s="338"/>
      <c r="J11" s="345">
        <v>1</v>
      </c>
      <c r="K11" s="328"/>
      <c r="L11" s="336">
        <v>5</v>
      </c>
      <c r="M11" s="337"/>
      <c r="N11" s="328">
        <v>31</v>
      </c>
      <c r="O11" s="329"/>
      <c r="P11" s="328">
        <v>15</v>
      </c>
      <c r="Q11" s="338"/>
      <c r="R11" s="345">
        <v>3</v>
      </c>
      <c r="S11" s="338"/>
      <c r="T11" s="345">
        <v>1</v>
      </c>
      <c r="U11" s="338"/>
      <c r="V11" s="345">
        <v>1</v>
      </c>
      <c r="W11" s="338"/>
      <c r="X11" s="345">
        <v>11</v>
      </c>
      <c r="Y11" s="338"/>
      <c r="Z11" s="345">
        <v>4</v>
      </c>
      <c r="AA11" s="338"/>
      <c r="AB11" s="345">
        <v>21</v>
      </c>
      <c r="AC11" s="338"/>
      <c r="AD11" s="345">
        <f t="shared" si="0"/>
        <v>105</v>
      </c>
      <c r="AE11" s="338"/>
    </row>
    <row r="12" spans="1:31" ht="15" customHeight="1">
      <c r="A12" s="15" t="s">
        <v>76</v>
      </c>
      <c r="B12" s="16">
        <v>18</v>
      </c>
      <c r="C12" s="17" t="s">
        <v>77</v>
      </c>
      <c r="D12" s="439">
        <v>10</v>
      </c>
      <c r="E12" s="440"/>
      <c r="F12" s="441">
        <v>1</v>
      </c>
      <c r="G12" s="442"/>
      <c r="H12" s="439"/>
      <c r="I12" s="443"/>
      <c r="J12" s="439">
        <v>1</v>
      </c>
      <c r="K12" s="444"/>
      <c r="L12" s="445">
        <v>7</v>
      </c>
      <c r="M12" s="446"/>
      <c r="N12" s="444">
        <v>29</v>
      </c>
      <c r="O12" s="447"/>
      <c r="P12" s="444">
        <v>10</v>
      </c>
      <c r="Q12" s="443"/>
      <c r="R12" s="439">
        <v>5</v>
      </c>
      <c r="S12" s="443"/>
      <c r="T12" s="439">
        <v>3</v>
      </c>
      <c r="U12" s="443"/>
      <c r="V12" s="439"/>
      <c r="W12" s="443"/>
      <c r="X12" s="439">
        <v>6</v>
      </c>
      <c r="Y12" s="443"/>
      <c r="Z12" s="439">
        <v>5</v>
      </c>
      <c r="AA12" s="443"/>
      <c r="AB12" s="439">
        <v>24</v>
      </c>
      <c r="AC12" s="443"/>
      <c r="AD12" s="439">
        <f t="shared" si="0"/>
        <v>93</v>
      </c>
      <c r="AE12" s="443"/>
    </row>
    <row r="13" spans="1:31" ht="15" customHeight="1">
      <c r="A13" s="15" t="s">
        <v>76</v>
      </c>
      <c r="B13" s="16">
        <v>19</v>
      </c>
      <c r="C13" s="17" t="s">
        <v>77</v>
      </c>
      <c r="D13" s="439">
        <v>8</v>
      </c>
      <c r="E13" s="440"/>
      <c r="F13" s="441"/>
      <c r="G13" s="442"/>
      <c r="H13" s="439">
        <v>1</v>
      </c>
      <c r="I13" s="443"/>
      <c r="J13" s="439"/>
      <c r="K13" s="444"/>
      <c r="L13" s="445">
        <v>7</v>
      </c>
      <c r="M13" s="446"/>
      <c r="N13" s="444">
        <v>26</v>
      </c>
      <c r="O13" s="447"/>
      <c r="P13" s="444">
        <v>14</v>
      </c>
      <c r="Q13" s="443"/>
      <c r="R13" s="439">
        <v>3</v>
      </c>
      <c r="S13" s="443"/>
      <c r="T13" s="439">
        <v>5</v>
      </c>
      <c r="U13" s="443"/>
      <c r="V13" s="439"/>
      <c r="W13" s="443"/>
      <c r="X13" s="439">
        <v>5</v>
      </c>
      <c r="Y13" s="443"/>
      <c r="Z13" s="439">
        <v>4</v>
      </c>
      <c r="AA13" s="443"/>
      <c r="AB13" s="439">
        <v>24</v>
      </c>
      <c r="AC13" s="443"/>
      <c r="AD13" s="439">
        <f t="shared" si="0"/>
        <v>90</v>
      </c>
      <c r="AE13" s="443"/>
    </row>
    <row r="14" spans="1:31" ht="15" customHeight="1">
      <c r="A14" s="12" t="s">
        <v>76</v>
      </c>
      <c r="B14" s="13">
        <v>20</v>
      </c>
      <c r="C14" s="14" t="s">
        <v>77</v>
      </c>
      <c r="D14" s="345">
        <v>9</v>
      </c>
      <c r="E14" s="348"/>
      <c r="F14" s="346">
        <v>3</v>
      </c>
      <c r="G14" s="347"/>
      <c r="H14" s="345"/>
      <c r="I14" s="338"/>
      <c r="J14" s="345">
        <v>1</v>
      </c>
      <c r="K14" s="328"/>
      <c r="L14" s="336">
        <v>4</v>
      </c>
      <c r="M14" s="337"/>
      <c r="N14" s="328">
        <v>28</v>
      </c>
      <c r="O14" s="329"/>
      <c r="P14" s="328">
        <v>12</v>
      </c>
      <c r="Q14" s="338"/>
      <c r="R14" s="345">
        <v>2</v>
      </c>
      <c r="S14" s="338"/>
      <c r="T14" s="345">
        <v>1</v>
      </c>
      <c r="U14" s="338"/>
      <c r="V14" s="345"/>
      <c r="W14" s="338"/>
      <c r="X14" s="345">
        <v>8</v>
      </c>
      <c r="Y14" s="338"/>
      <c r="Z14" s="345">
        <v>1</v>
      </c>
      <c r="AA14" s="338"/>
      <c r="AB14" s="345">
        <v>19</v>
      </c>
      <c r="AC14" s="338"/>
      <c r="AD14" s="345">
        <f t="shared" si="0"/>
        <v>81</v>
      </c>
      <c r="AE14" s="338"/>
    </row>
    <row r="15" spans="1:31" ht="15" customHeight="1">
      <c r="A15" s="12" t="s">
        <v>76</v>
      </c>
      <c r="B15" s="13">
        <v>21</v>
      </c>
      <c r="C15" s="14" t="s">
        <v>77</v>
      </c>
      <c r="D15" s="345">
        <v>3</v>
      </c>
      <c r="E15" s="348"/>
      <c r="F15" s="346">
        <v>1</v>
      </c>
      <c r="G15" s="347"/>
      <c r="H15" s="345"/>
      <c r="I15" s="338"/>
      <c r="J15" s="345"/>
      <c r="K15" s="328"/>
      <c r="L15" s="336">
        <v>6</v>
      </c>
      <c r="M15" s="337"/>
      <c r="N15" s="328">
        <v>30</v>
      </c>
      <c r="O15" s="329"/>
      <c r="P15" s="328">
        <v>6</v>
      </c>
      <c r="Q15" s="338"/>
      <c r="R15" s="345">
        <v>1</v>
      </c>
      <c r="S15" s="338"/>
      <c r="T15" s="345">
        <v>1</v>
      </c>
      <c r="U15" s="338"/>
      <c r="V15" s="345">
        <v>1</v>
      </c>
      <c r="W15" s="338"/>
      <c r="X15" s="345">
        <v>1</v>
      </c>
      <c r="Y15" s="338"/>
      <c r="Z15" s="345">
        <v>5</v>
      </c>
      <c r="AA15" s="338"/>
      <c r="AB15" s="345">
        <v>21</v>
      </c>
      <c r="AC15" s="338"/>
      <c r="AD15" s="345">
        <f t="shared" si="0"/>
        <v>69</v>
      </c>
      <c r="AE15" s="338"/>
    </row>
    <row r="16" spans="1:31" ht="15" customHeight="1">
      <c r="A16" s="4"/>
      <c r="B16" s="18"/>
      <c r="C16" s="19" t="s">
        <v>78</v>
      </c>
      <c r="D16" s="20" t="s">
        <v>79</v>
      </c>
      <c r="E16" s="21" t="s">
        <v>80</v>
      </c>
      <c r="F16" s="22" t="s">
        <v>79</v>
      </c>
      <c r="G16" s="23" t="s">
        <v>80</v>
      </c>
      <c r="H16" s="20" t="s">
        <v>79</v>
      </c>
      <c r="I16" s="23" t="s">
        <v>80</v>
      </c>
      <c r="J16" s="20" t="s">
        <v>79</v>
      </c>
      <c r="K16" s="21" t="s">
        <v>80</v>
      </c>
      <c r="L16" s="435" t="s">
        <v>79</v>
      </c>
      <c r="M16" s="436"/>
      <c r="N16" s="429" t="s">
        <v>80</v>
      </c>
      <c r="O16" s="430"/>
      <c r="P16" s="128" t="s">
        <v>79</v>
      </c>
      <c r="Q16" s="23" t="s">
        <v>80</v>
      </c>
      <c r="R16" s="20" t="s">
        <v>79</v>
      </c>
      <c r="S16" s="23" t="s">
        <v>80</v>
      </c>
      <c r="T16" s="20" t="s">
        <v>79</v>
      </c>
      <c r="U16" s="23" t="s">
        <v>80</v>
      </c>
      <c r="V16" s="20" t="s">
        <v>79</v>
      </c>
      <c r="W16" s="23" t="s">
        <v>80</v>
      </c>
      <c r="X16" s="20" t="s">
        <v>79</v>
      </c>
      <c r="Y16" s="23" t="s">
        <v>80</v>
      </c>
      <c r="Z16" s="20" t="s">
        <v>79</v>
      </c>
      <c r="AA16" s="23" t="s">
        <v>80</v>
      </c>
      <c r="AB16" s="20" t="s">
        <v>79</v>
      </c>
      <c r="AC16" s="23" t="s">
        <v>80</v>
      </c>
      <c r="AD16" s="20" t="s">
        <v>79</v>
      </c>
      <c r="AE16" s="23" t="s">
        <v>80</v>
      </c>
    </row>
    <row r="17" spans="1:31" ht="15" customHeight="1">
      <c r="A17" s="7"/>
      <c r="B17" s="8"/>
      <c r="C17" s="24"/>
      <c r="D17" s="25" t="s">
        <v>81</v>
      </c>
      <c r="E17" s="26"/>
      <c r="F17" s="27" t="s">
        <v>81</v>
      </c>
      <c r="G17" s="28"/>
      <c r="H17" s="25" t="s">
        <v>81</v>
      </c>
      <c r="I17" s="28"/>
      <c r="J17" s="25" t="s">
        <v>81</v>
      </c>
      <c r="K17" s="26"/>
      <c r="L17" s="437" t="s">
        <v>81</v>
      </c>
      <c r="M17" s="438"/>
      <c r="N17" s="431"/>
      <c r="O17" s="432"/>
      <c r="P17" s="129" t="s">
        <v>81</v>
      </c>
      <c r="Q17" s="28"/>
      <c r="R17" s="25" t="s">
        <v>81</v>
      </c>
      <c r="S17" s="28"/>
      <c r="T17" s="25" t="s">
        <v>81</v>
      </c>
      <c r="U17" s="28"/>
      <c r="V17" s="25" t="s">
        <v>81</v>
      </c>
      <c r="W17" s="28"/>
      <c r="X17" s="25" t="s">
        <v>81</v>
      </c>
      <c r="Y17" s="28"/>
      <c r="Z17" s="25" t="s">
        <v>81</v>
      </c>
      <c r="AA17" s="28"/>
      <c r="AB17" s="25" t="s">
        <v>81</v>
      </c>
      <c r="AC17" s="28"/>
      <c r="AD17" s="25" t="s">
        <v>81</v>
      </c>
      <c r="AE17" s="28"/>
    </row>
    <row r="18" spans="1:31" ht="15" customHeight="1">
      <c r="A18" s="30" t="s">
        <v>82</v>
      </c>
      <c r="B18" s="31" t="s">
        <v>83</v>
      </c>
      <c r="C18" s="32"/>
      <c r="D18" s="33" t="s">
        <v>84</v>
      </c>
      <c r="E18" s="34" t="s">
        <v>5</v>
      </c>
      <c r="F18" s="35" t="s">
        <v>84</v>
      </c>
      <c r="G18" s="36" t="s">
        <v>5</v>
      </c>
      <c r="H18" s="33" t="s">
        <v>84</v>
      </c>
      <c r="I18" s="36" t="s">
        <v>5</v>
      </c>
      <c r="J18" s="33" t="s">
        <v>84</v>
      </c>
      <c r="K18" s="34" t="s">
        <v>5</v>
      </c>
      <c r="L18" s="373" t="s">
        <v>84</v>
      </c>
      <c r="M18" s="374"/>
      <c r="N18" s="433" t="s">
        <v>5</v>
      </c>
      <c r="O18" s="434"/>
      <c r="P18" s="130" t="s">
        <v>84</v>
      </c>
      <c r="Q18" s="36" t="s">
        <v>5</v>
      </c>
      <c r="R18" s="33" t="s">
        <v>84</v>
      </c>
      <c r="S18" s="36" t="s">
        <v>5</v>
      </c>
      <c r="T18" s="33" t="s">
        <v>84</v>
      </c>
      <c r="U18" s="36" t="s">
        <v>5</v>
      </c>
      <c r="V18" s="33" t="s">
        <v>84</v>
      </c>
      <c r="W18" s="36" t="s">
        <v>5</v>
      </c>
      <c r="X18" s="33" t="s">
        <v>84</v>
      </c>
      <c r="Y18" s="36" t="s">
        <v>5</v>
      </c>
      <c r="Z18" s="33" t="s">
        <v>84</v>
      </c>
      <c r="AA18" s="36" t="s">
        <v>5</v>
      </c>
      <c r="AB18" s="33" t="s">
        <v>84</v>
      </c>
      <c r="AC18" s="36" t="s">
        <v>5</v>
      </c>
      <c r="AD18" s="33" t="s">
        <v>84</v>
      </c>
      <c r="AE18" s="36" t="s">
        <v>5</v>
      </c>
    </row>
    <row r="19" spans="1:31" ht="15" customHeight="1">
      <c r="A19" s="391" t="s">
        <v>85</v>
      </c>
      <c r="B19" s="38">
        <v>1</v>
      </c>
      <c r="C19" s="39" t="s">
        <v>81</v>
      </c>
      <c r="D19" s="40">
        <v>1</v>
      </c>
      <c r="E19" s="41">
        <v>1</v>
      </c>
      <c r="F19" s="42"/>
      <c r="G19" s="43"/>
      <c r="H19" s="40"/>
      <c r="I19" s="44"/>
      <c r="J19" s="40"/>
      <c r="K19" s="41"/>
      <c r="L19" s="175"/>
      <c r="M19" s="45">
        <v>2</v>
      </c>
      <c r="N19" s="46">
        <v>0</v>
      </c>
      <c r="O19" s="176">
        <v>2</v>
      </c>
      <c r="P19" s="45">
        <v>1</v>
      </c>
      <c r="Q19" s="44">
        <v>1</v>
      </c>
      <c r="R19" s="40"/>
      <c r="S19" s="44">
        <v>0</v>
      </c>
      <c r="T19" s="40"/>
      <c r="U19" s="44">
        <v>0</v>
      </c>
      <c r="V19" s="40"/>
      <c r="W19" s="44">
        <v>0</v>
      </c>
      <c r="X19" s="40"/>
      <c r="Y19" s="44">
        <v>0</v>
      </c>
      <c r="Z19" s="40">
        <v>2</v>
      </c>
      <c r="AA19" s="44">
        <v>2</v>
      </c>
      <c r="AB19" s="40">
        <v>8</v>
      </c>
      <c r="AC19" s="44">
        <v>8</v>
      </c>
      <c r="AD19" s="47">
        <f aca="true" t="shared" si="1" ref="AD19:AD30">AB19+Z19+X19+V19+T19+R19+P19+M19+J19+H19+D19</f>
        <v>14</v>
      </c>
      <c r="AE19" s="44">
        <f>AD19</f>
        <v>14</v>
      </c>
    </row>
    <row r="20" spans="1:31" ht="15" customHeight="1">
      <c r="A20" s="392"/>
      <c r="B20" s="48">
        <v>2</v>
      </c>
      <c r="C20" s="14" t="s">
        <v>81</v>
      </c>
      <c r="D20" s="49"/>
      <c r="E20" s="50">
        <v>1</v>
      </c>
      <c r="F20" s="51"/>
      <c r="G20" s="52"/>
      <c r="H20" s="49"/>
      <c r="I20" s="53"/>
      <c r="J20" s="49"/>
      <c r="K20" s="50"/>
      <c r="L20" s="177">
        <v>1</v>
      </c>
      <c r="M20" s="54">
        <v>3</v>
      </c>
      <c r="N20" s="55">
        <v>1</v>
      </c>
      <c r="O20" s="178">
        <v>5</v>
      </c>
      <c r="P20" s="54">
        <v>1</v>
      </c>
      <c r="Q20" s="53">
        <v>2</v>
      </c>
      <c r="R20" s="49"/>
      <c r="S20" s="53">
        <v>0</v>
      </c>
      <c r="T20" s="49">
        <v>1</v>
      </c>
      <c r="U20" s="53">
        <v>1</v>
      </c>
      <c r="V20" s="49"/>
      <c r="W20" s="53">
        <v>0</v>
      </c>
      <c r="X20" s="49"/>
      <c r="Y20" s="53">
        <v>0</v>
      </c>
      <c r="Z20" s="49"/>
      <c r="AA20" s="53">
        <v>2</v>
      </c>
      <c r="AB20" s="49">
        <v>2</v>
      </c>
      <c r="AC20" s="53">
        <v>10</v>
      </c>
      <c r="AD20" s="49">
        <f t="shared" si="1"/>
        <v>7</v>
      </c>
      <c r="AE20" s="53">
        <f aca="true" t="shared" si="2" ref="AE20:AE30">AD20+AE19</f>
        <v>21</v>
      </c>
    </row>
    <row r="21" spans="1:31" ht="15" customHeight="1">
      <c r="A21" s="392"/>
      <c r="B21" s="48">
        <v>3</v>
      </c>
      <c r="C21" s="14" t="s">
        <v>81</v>
      </c>
      <c r="D21" s="49"/>
      <c r="E21" s="50">
        <v>1</v>
      </c>
      <c r="F21" s="51"/>
      <c r="G21" s="52"/>
      <c r="H21" s="49"/>
      <c r="I21" s="53"/>
      <c r="J21" s="49"/>
      <c r="K21" s="50"/>
      <c r="L21" s="177">
        <v>1</v>
      </c>
      <c r="M21" s="54">
        <v>2</v>
      </c>
      <c r="N21" s="55">
        <v>2</v>
      </c>
      <c r="O21" s="178">
        <v>7</v>
      </c>
      <c r="P21" s="54"/>
      <c r="Q21" s="53">
        <v>2</v>
      </c>
      <c r="R21" s="49"/>
      <c r="S21" s="53">
        <v>0</v>
      </c>
      <c r="T21" s="49"/>
      <c r="U21" s="53">
        <v>1</v>
      </c>
      <c r="V21" s="49">
        <v>1</v>
      </c>
      <c r="W21" s="53">
        <v>1</v>
      </c>
      <c r="X21" s="49">
        <v>3</v>
      </c>
      <c r="Y21" s="53">
        <v>3</v>
      </c>
      <c r="Z21" s="49"/>
      <c r="AA21" s="53">
        <v>2</v>
      </c>
      <c r="AB21" s="49">
        <v>3</v>
      </c>
      <c r="AC21" s="53">
        <v>13</v>
      </c>
      <c r="AD21" s="49">
        <f t="shared" si="1"/>
        <v>9</v>
      </c>
      <c r="AE21" s="53">
        <f t="shared" si="2"/>
        <v>30</v>
      </c>
    </row>
    <row r="22" spans="1:31" ht="15" customHeight="1">
      <c r="A22" s="392"/>
      <c r="B22" s="48">
        <v>4</v>
      </c>
      <c r="C22" s="14" t="s">
        <v>81</v>
      </c>
      <c r="D22" s="49">
        <v>1</v>
      </c>
      <c r="E22" s="50">
        <v>2</v>
      </c>
      <c r="F22" s="51"/>
      <c r="G22" s="52"/>
      <c r="H22" s="49"/>
      <c r="I22" s="53"/>
      <c r="J22" s="49"/>
      <c r="K22" s="50"/>
      <c r="L22" s="177"/>
      <c r="M22" s="57">
        <v>2</v>
      </c>
      <c r="N22" s="55">
        <v>2</v>
      </c>
      <c r="O22" s="179">
        <v>9</v>
      </c>
      <c r="P22" s="54">
        <v>1</v>
      </c>
      <c r="Q22" s="53">
        <v>3</v>
      </c>
      <c r="R22" s="49"/>
      <c r="S22" s="53">
        <v>0</v>
      </c>
      <c r="T22" s="49"/>
      <c r="U22" s="53">
        <v>1</v>
      </c>
      <c r="V22" s="49"/>
      <c r="W22" s="53">
        <v>1</v>
      </c>
      <c r="X22" s="49">
        <v>1</v>
      </c>
      <c r="Y22" s="53">
        <v>4</v>
      </c>
      <c r="Z22" s="49">
        <v>1</v>
      </c>
      <c r="AA22" s="53">
        <v>3</v>
      </c>
      <c r="AB22" s="49">
        <v>1</v>
      </c>
      <c r="AC22" s="53">
        <v>14</v>
      </c>
      <c r="AD22" s="49">
        <f t="shared" si="1"/>
        <v>7</v>
      </c>
      <c r="AE22" s="53">
        <f t="shared" si="2"/>
        <v>37</v>
      </c>
    </row>
    <row r="23" spans="1:31" ht="15" customHeight="1">
      <c r="A23" s="392"/>
      <c r="B23" s="48">
        <v>5</v>
      </c>
      <c r="C23" s="14" t="s">
        <v>81</v>
      </c>
      <c r="D23" s="49"/>
      <c r="E23" s="50">
        <v>2</v>
      </c>
      <c r="F23" s="51"/>
      <c r="G23" s="52"/>
      <c r="H23" s="49"/>
      <c r="I23" s="53"/>
      <c r="J23" s="49"/>
      <c r="K23" s="50"/>
      <c r="L23" s="177"/>
      <c r="M23" s="54">
        <v>1</v>
      </c>
      <c r="N23" s="55">
        <v>2</v>
      </c>
      <c r="O23" s="178">
        <v>10</v>
      </c>
      <c r="P23" s="54"/>
      <c r="Q23" s="53">
        <v>3</v>
      </c>
      <c r="R23" s="49"/>
      <c r="S23" s="53">
        <v>0</v>
      </c>
      <c r="T23" s="49"/>
      <c r="U23" s="53">
        <v>1</v>
      </c>
      <c r="V23" s="49"/>
      <c r="W23" s="53">
        <v>1</v>
      </c>
      <c r="X23" s="49">
        <v>1</v>
      </c>
      <c r="Y23" s="53">
        <v>5</v>
      </c>
      <c r="Z23" s="49"/>
      <c r="AA23" s="53">
        <v>3</v>
      </c>
      <c r="AB23" s="49"/>
      <c r="AC23" s="53">
        <v>14</v>
      </c>
      <c r="AD23" s="49">
        <f t="shared" si="1"/>
        <v>2</v>
      </c>
      <c r="AE23" s="53">
        <f t="shared" si="2"/>
        <v>39</v>
      </c>
    </row>
    <row r="24" spans="1:31" ht="15" customHeight="1">
      <c r="A24" s="392"/>
      <c r="B24" s="48">
        <v>6</v>
      </c>
      <c r="C24" s="14" t="s">
        <v>58</v>
      </c>
      <c r="D24" s="49"/>
      <c r="E24" s="50">
        <v>2</v>
      </c>
      <c r="F24" s="51"/>
      <c r="G24" s="52"/>
      <c r="H24" s="49"/>
      <c r="I24" s="53"/>
      <c r="J24" s="49"/>
      <c r="K24" s="50"/>
      <c r="L24" s="177"/>
      <c r="M24" s="54"/>
      <c r="N24" s="55">
        <v>2</v>
      </c>
      <c r="O24" s="178">
        <v>10</v>
      </c>
      <c r="P24" s="54">
        <v>1</v>
      </c>
      <c r="Q24" s="53">
        <v>4</v>
      </c>
      <c r="R24" s="49"/>
      <c r="S24" s="53">
        <v>0</v>
      </c>
      <c r="T24" s="49"/>
      <c r="U24" s="53">
        <v>1</v>
      </c>
      <c r="V24" s="49"/>
      <c r="W24" s="53">
        <v>1</v>
      </c>
      <c r="X24" s="49">
        <v>1</v>
      </c>
      <c r="Y24" s="53">
        <v>6</v>
      </c>
      <c r="Z24" s="49">
        <v>1</v>
      </c>
      <c r="AA24" s="53">
        <v>4</v>
      </c>
      <c r="AB24" s="49">
        <v>1</v>
      </c>
      <c r="AC24" s="53">
        <v>15</v>
      </c>
      <c r="AD24" s="49">
        <f t="shared" si="1"/>
        <v>4</v>
      </c>
      <c r="AE24" s="53">
        <f t="shared" si="2"/>
        <v>43</v>
      </c>
    </row>
    <row r="25" spans="1:31" ht="15" customHeight="1">
      <c r="A25" s="392"/>
      <c r="B25" s="48">
        <v>7</v>
      </c>
      <c r="C25" s="14" t="s">
        <v>58</v>
      </c>
      <c r="D25" s="49"/>
      <c r="E25" s="50">
        <v>2</v>
      </c>
      <c r="F25" s="51"/>
      <c r="G25" s="52"/>
      <c r="H25" s="49"/>
      <c r="I25" s="53"/>
      <c r="J25" s="49"/>
      <c r="K25" s="50"/>
      <c r="L25" s="177"/>
      <c r="M25" s="54">
        <v>2</v>
      </c>
      <c r="N25" s="55">
        <v>2</v>
      </c>
      <c r="O25" s="178">
        <v>12</v>
      </c>
      <c r="P25" s="54">
        <v>4</v>
      </c>
      <c r="Q25" s="53">
        <v>8</v>
      </c>
      <c r="R25" s="49"/>
      <c r="S25" s="53">
        <v>0</v>
      </c>
      <c r="T25" s="49"/>
      <c r="U25" s="53">
        <v>1</v>
      </c>
      <c r="V25" s="49"/>
      <c r="W25" s="53">
        <v>1</v>
      </c>
      <c r="X25" s="49">
        <v>1</v>
      </c>
      <c r="Y25" s="53">
        <v>7</v>
      </c>
      <c r="Z25" s="49"/>
      <c r="AA25" s="53">
        <v>4</v>
      </c>
      <c r="AB25" s="49">
        <v>1</v>
      </c>
      <c r="AC25" s="53">
        <v>16</v>
      </c>
      <c r="AD25" s="49">
        <f t="shared" si="1"/>
        <v>8</v>
      </c>
      <c r="AE25" s="53">
        <f t="shared" si="2"/>
        <v>51</v>
      </c>
    </row>
    <row r="26" spans="1:31" ht="15" customHeight="1">
      <c r="A26" s="392"/>
      <c r="B26" s="48">
        <v>8</v>
      </c>
      <c r="C26" s="14" t="s">
        <v>58</v>
      </c>
      <c r="D26" s="49">
        <v>1</v>
      </c>
      <c r="E26" s="50">
        <v>3</v>
      </c>
      <c r="F26" s="51"/>
      <c r="G26" s="52"/>
      <c r="H26" s="49"/>
      <c r="I26" s="53"/>
      <c r="J26" s="49"/>
      <c r="K26" s="50"/>
      <c r="L26" s="177">
        <v>1</v>
      </c>
      <c r="M26" s="54">
        <v>1</v>
      </c>
      <c r="N26" s="55">
        <v>3</v>
      </c>
      <c r="O26" s="178">
        <v>13</v>
      </c>
      <c r="P26" s="54"/>
      <c r="Q26" s="53">
        <v>8</v>
      </c>
      <c r="R26" s="49"/>
      <c r="S26" s="53">
        <v>0</v>
      </c>
      <c r="T26" s="49"/>
      <c r="U26" s="53">
        <v>1</v>
      </c>
      <c r="V26" s="49"/>
      <c r="W26" s="53">
        <v>1</v>
      </c>
      <c r="X26" s="49">
        <v>1</v>
      </c>
      <c r="Y26" s="53">
        <v>8</v>
      </c>
      <c r="Z26" s="49">
        <v>1</v>
      </c>
      <c r="AA26" s="53">
        <v>5</v>
      </c>
      <c r="AB26" s="49">
        <v>3</v>
      </c>
      <c r="AC26" s="53">
        <v>19</v>
      </c>
      <c r="AD26" s="49">
        <f t="shared" si="1"/>
        <v>7</v>
      </c>
      <c r="AE26" s="53">
        <f t="shared" si="2"/>
        <v>58</v>
      </c>
    </row>
    <row r="27" spans="1:31" ht="15" customHeight="1">
      <c r="A27" s="392"/>
      <c r="B27" s="48">
        <v>9</v>
      </c>
      <c r="C27" s="14" t="s">
        <v>58</v>
      </c>
      <c r="D27" s="49">
        <v>1</v>
      </c>
      <c r="E27" s="50">
        <v>4</v>
      </c>
      <c r="F27" s="51">
        <v>0</v>
      </c>
      <c r="G27" s="52"/>
      <c r="H27" s="49"/>
      <c r="I27" s="53"/>
      <c r="J27" s="49"/>
      <c r="K27" s="50"/>
      <c r="L27" s="177">
        <v>1</v>
      </c>
      <c r="M27" s="54">
        <v>3</v>
      </c>
      <c r="N27" s="55">
        <v>4</v>
      </c>
      <c r="O27" s="178">
        <v>16</v>
      </c>
      <c r="P27" s="54"/>
      <c r="Q27" s="53">
        <v>8</v>
      </c>
      <c r="R27" s="49"/>
      <c r="S27" s="53">
        <v>0</v>
      </c>
      <c r="T27" s="49"/>
      <c r="U27" s="53">
        <v>1</v>
      </c>
      <c r="V27" s="49"/>
      <c r="W27" s="53">
        <v>1</v>
      </c>
      <c r="X27" s="49"/>
      <c r="Y27" s="53">
        <v>8</v>
      </c>
      <c r="Z27" s="49"/>
      <c r="AA27" s="53">
        <v>5</v>
      </c>
      <c r="AB27" s="49">
        <v>3</v>
      </c>
      <c r="AC27" s="53">
        <v>22</v>
      </c>
      <c r="AD27" s="49">
        <f t="shared" si="1"/>
        <v>7</v>
      </c>
      <c r="AE27" s="53">
        <f t="shared" si="2"/>
        <v>65</v>
      </c>
    </row>
    <row r="28" spans="1:31" ht="15" customHeight="1">
      <c r="A28" s="392"/>
      <c r="B28" s="48">
        <v>10</v>
      </c>
      <c r="C28" s="14" t="s">
        <v>58</v>
      </c>
      <c r="D28" s="49"/>
      <c r="E28" s="50">
        <v>4</v>
      </c>
      <c r="F28" s="51"/>
      <c r="G28" s="52"/>
      <c r="H28" s="49"/>
      <c r="I28" s="53"/>
      <c r="J28" s="49"/>
      <c r="K28" s="50"/>
      <c r="L28" s="177"/>
      <c r="M28" s="54">
        <v>1</v>
      </c>
      <c r="N28" s="55">
        <v>4</v>
      </c>
      <c r="O28" s="178">
        <v>17</v>
      </c>
      <c r="P28" s="54">
        <v>4</v>
      </c>
      <c r="Q28" s="53">
        <v>12</v>
      </c>
      <c r="R28" s="49"/>
      <c r="S28" s="53">
        <v>0</v>
      </c>
      <c r="T28" s="49"/>
      <c r="U28" s="53">
        <v>1</v>
      </c>
      <c r="V28" s="49"/>
      <c r="W28" s="53">
        <v>1</v>
      </c>
      <c r="X28" s="49">
        <v>1</v>
      </c>
      <c r="Y28" s="53">
        <v>9</v>
      </c>
      <c r="Z28" s="49"/>
      <c r="AA28" s="53">
        <v>5</v>
      </c>
      <c r="AB28" s="49"/>
      <c r="AC28" s="53">
        <v>22</v>
      </c>
      <c r="AD28" s="49">
        <f t="shared" si="1"/>
        <v>6</v>
      </c>
      <c r="AE28" s="53">
        <f t="shared" si="2"/>
        <v>71</v>
      </c>
    </row>
    <row r="29" spans="1:31" ht="15" customHeight="1">
      <c r="A29" s="392"/>
      <c r="B29" s="48">
        <v>11</v>
      </c>
      <c r="C29" s="14" t="s">
        <v>58</v>
      </c>
      <c r="D29" s="49"/>
      <c r="E29" s="50">
        <v>4</v>
      </c>
      <c r="F29" s="51"/>
      <c r="G29" s="52"/>
      <c r="H29" s="49"/>
      <c r="I29" s="53"/>
      <c r="J29" s="49"/>
      <c r="K29" s="50"/>
      <c r="L29" s="177"/>
      <c r="M29" s="54">
        <v>1</v>
      </c>
      <c r="N29" s="55">
        <v>4</v>
      </c>
      <c r="O29" s="178">
        <v>18</v>
      </c>
      <c r="P29" s="54">
        <v>1</v>
      </c>
      <c r="Q29" s="53">
        <v>13</v>
      </c>
      <c r="R29" s="49"/>
      <c r="S29" s="53">
        <v>0</v>
      </c>
      <c r="T29" s="49">
        <v>2</v>
      </c>
      <c r="U29" s="53">
        <v>3</v>
      </c>
      <c r="V29" s="49">
        <v>0</v>
      </c>
      <c r="W29" s="53">
        <v>1</v>
      </c>
      <c r="X29" s="49">
        <v>1</v>
      </c>
      <c r="Y29" s="53">
        <v>10</v>
      </c>
      <c r="Z29" s="49">
        <v>2</v>
      </c>
      <c r="AA29" s="53">
        <v>7</v>
      </c>
      <c r="AB29" s="49">
        <v>1</v>
      </c>
      <c r="AC29" s="53">
        <v>23</v>
      </c>
      <c r="AD29" s="49">
        <f t="shared" si="1"/>
        <v>8</v>
      </c>
      <c r="AE29" s="53">
        <f t="shared" si="2"/>
        <v>79</v>
      </c>
    </row>
    <row r="30" spans="1:31" ht="15" customHeight="1">
      <c r="A30" s="393"/>
      <c r="B30" s="58">
        <v>12</v>
      </c>
      <c r="C30" s="59" t="s">
        <v>58</v>
      </c>
      <c r="D30" s="60">
        <v>1</v>
      </c>
      <c r="E30" s="50">
        <v>5</v>
      </c>
      <c r="F30" s="61"/>
      <c r="G30" s="52"/>
      <c r="H30" s="60"/>
      <c r="I30" s="62"/>
      <c r="J30" s="60"/>
      <c r="K30" s="50"/>
      <c r="L30" s="180">
        <v>3</v>
      </c>
      <c r="M30" s="63">
        <v>4</v>
      </c>
      <c r="N30" s="55">
        <v>7</v>
      </c>
      <c r="O30" s="178">
        <v>22</v>
      </c>
      <c r="P30" s="63">
        <v>2</v>
      </c>
      <c r="Q30" s="53">
        <v>15</v>
      </c>
      <c r="R30" s="60">
        <v>1</v>
      </c>
      <c r="S30" s="53">
        <v>1</v>
      </c>
      <c r="T30" s="60"/>
      <c r="U30" s="62">
        <v>3</v>
      </c>
      <c r="V30" s="60"/>
      <c r="W30" s="53">
        <v>1</v>
      </c>
      <c r="X30" s="60">
        <v>1</v>
      </c>
      <c r="Y30" s="53">
        <v>11</v>
      </c>
      <c r="Z30" s="60">
        <v>2</v>
      </c>
      <c r="AA30" s="53">
        <v>9</v>
      </c>
      <c r="AB30" s="60">
        <v>4</v>
      </c>
      <c r="AC30" s="53">
        <v>27</v>
      </c>
      <c r="AD30" s="49">
        <f t="shared" si="1"/>
        <v>15</v>
      </c>
      <c r="AE30" s="53">
        <f t="shared" si="2"/>
        <v>94</v>
      </c>
    </row>
    <row r="31" spans="1:31" ht="15" customHeight="1">
      <c r="A31" s="391" t="s">
        <v>189</v>
      </c>
      <c r="B31" s="38">
        <v>1</v>
      </c>
      <c r="C31" s="39" t="s">
        <v>81</v>
      </c>
      <c r="D31" s="40"/>
      <c r="E31" s="41">
        <f>D31</f>
        <v>0</v>
      </c>
      <c r="F31" s="42"/>
      <c r="G31" s="43">
        <f>F31</f>
        <v>0</v>
      </c>
      <c r="H31" s="40"/>
      <c r="I31" s="44">
        <f>H31</f>
        <v>0</v>
      </c>
      <c r="J31" s="40">
        <v>0</v>
      </c>
      <c r="K31" s="41">
        <f>J31</f>
        <v>0</v>
      </c>
      <c r="L31" s="175"/>
      <c r="M31" s="45"/>
      <c r="N31" s="46">
        <f>L31</f>
        <v>0</v>
      </c>
      <c r="O31" s="176">
        <f>M31</f>
        <v>0</v>
      </c>
      <c r="P31" s="45">
        <v>2</v>
      </c>
      <c r="Q31" s="44">
        <f>P31</f>
        <v>2</v>
      </c>
      <c r="R31" s="40"/>
      <c r="S31" s="44">
        <f>R31</f>
        <v>0</v>
      </c>
      <c r="T31" s="40"/>
      <c r="U31" s="44">
        <f>T31</f>
        <v>0</v>
      </c>
      <c r="V31" s="40"/>
      <c r="W31" s="44">
        <f>V31</f>
        <v>0</v>
      </c>
      <c r="X31" s="40"/>
      <c r="Y31" s="44">
        <f>X31</f>
        <v>0</v>
      </c>
      <c r="Z31" s="40">
        <v>0</v>
      </c>
      <c r="AA31" s="44">
        <v>0</v>
      </c>
      <c r="AB31" s="40">
        <v>1</v>
      </c>
      <c r="AC31" s="44">
        <f>AB31</f>
        <v>1</v>
      </c>
      <c r="AD31" s="47">
        <f>AB31+Z31+X31+V31+T31+R31+P31+M31+J31+H31+D31</f>
        <v>3</v>
      </c>
      <c r="AE31" s="44">
        <f>AD31</f>
        <v>3</v>
      </c>
    </row>
    <row r="32" spans="1:31" ht="15" customHeight="1">
      <c r="A32" s="392"/>
      <c r="B32" s="48">
        <v>2</v>
      </c>
      <c r="C32" s="14" t="s">
        <v>58</v>
      </c>
      <c r="D32" s="49"/>
      <c r="E32" s="50">
        <f>E31+D32</f>
        <v>0</v>
      </c>
      <c r="F32" s="51"/>
      <c r="G32" s="52">
        <f>G31+F32</f>
        <v>0</v>
      </c>
      <c r="H32" s="49"/>
      <c r="I32" s="53">
        <f>I31+H32</f>
        <v>0</v>
      </c>
      <c r="J32" s="49"/>
      <c r="K32" s="50">
        <f>K31+J32</f>
        <v>0</v>
      </c>
      <c r="L32" s="177"/>
      <c r="M32" s="54">
        <v>3</v>
      </c>
      <c r="N32" s="55">
        <f>L32+N31</f>
        <v>0</v>
      </c>
      <c r="O32" s="178">
        <f>M32+O31</f>
        <v>3</v>
      </c>
      <c r="P32" s="54">
        <v>1</v>
      </c>
      <c r="Q32" s="53">
        <f aca="true" t="shared" si="3" ref="Q32:Q42">Q31+P32</f>
        <v>3</v>
      </c>
      <c r="R32" s="49">
        <v>1</v>
      </c>
      <c r="S32" s="53">
        <f>R32+S31</f>
        <v>1</v>
      </c>
      <c r="T32" s="49"/>
      <c r="U32" s="53">
        <f>U31+T32</f>
        <v>0</v>
      </c>
      <c r="V32" s="49"/>
      <c r="W32" s="53">
        <f>V32+W31</f>
        <v>0</v>
      </c>
      <c r="X32" s="49">
        <v>1</v>
      </c>
      <c r="Y32" s="53">
        <f>X32+Y31</f>
        <v>1</v>
      </c>
      <c r="Z32" s="49">
        <v>0</v>
      </c>
      <c r="AA32" s="53">
        <f>AA31+Z32</f>
        <v>0</v>
      </c>
      <c r="AB32" s="49">
        <v>1</v>
      </c>
      <c r="AC32" s="53">
        <f>AB32+AC31</f>
        <v>2</v>
      </c>
      <c r="AD32" s="49">
        <f>AB32+Z32+X32+V32+T32+R32+P32+M32+J32+H32+D32</f>
        <v>7</v>
      </c>
      <c r="AE32" s="53">
        <f aca="true" t="shared" si="4" ref="AE32:AE42">AD32+AE31</f>
        <v>10</v>
      </c>
    </row>
    <row r="33" spans="1:31" ht="15" customHeight="1">
      <c r="A33" s="392"/>
      <c r="B33" s="48">
        <v>3</v>
      </c>
      <c r="C33" s="14" t="s">
        <v>58</v>
      </c>
      <c r="D33" s="49">
        <v>2</v>
      </c>
      <c r="E33" s="50">
        <f>E32+D33</f>
        <v>2</v>
      </c>
      <c r="F33" s="51"/>
      <c r="G33" s="52">
        <f aca="true" t="shared" si="5" ref="G33:G42">G32+F33</f>
        <v>0</v>
      </c>
      <c r="H33" s="49"/>
      <c r="I33" s="53">
        <f>H33+I32</f>
        <v>0</v>
      </c>
      <c r="J33" s="49"/>
      <c r="K33" s="50">
        <f aca="true" t="shared" si="6" ref="K33:K42">K32+J33</f>
        <v>0</v>
      </c>
      <c r="L33" s="177"/>
      <c r="M33" s="54"/>
      <c r="N33" s="55">
        <f>L33+N32</f>
        <v>0</v>
      </c>
      <c r="O33" s="178">
        <f aca="true" t="shared" si="7" ref="O33:O42">M33+O32</f>
        <v>3</v>
      </c>
      <c r="P33" s="54">
        <v>2</v>
      </c>
      <c r="Q33" s="53">
        <f t="shared" si="3"/>
        <v>5</v>
      </c>
      <c r="R33" s="49"/>
      <c r="S33" s="53">
        <f aca="true" t="shared" si="8" ref="S33:S42">R33+S32</f>
        <v>1</v>
      </c>
      <c r="T33" s="49"/>
      <c r="U33" s="53">
        <f aca="true" t="shared" si="9" ref="U33:U42">U32+T33</f>
        <v>0</v>
      </c>
      <c r="V33" s="49"/>
      <c r="W33" s="53">
        <f aca="true" t="shared" si="10" ref="W33:W42">V33+W32</f>
        <v>0</v>
      </c>
      <c r="X33" s="49">
        <v>1</v>
      </c>
      <c r="Y33" s="53">
        <f>X33+Y32</f>
        <v>2</v>
      </c>
      <c r="Z33" s="49">
        <v>2</v>
      </c>
      <c r="AA33" s="53">
        <f aca="true" t="shared" si="11" ref="AA33:AA42">AA32+Z33</f>
        <v>2</v>
      </c>
      <c r="AB33" s="49">
        <v>1</v>
      </c>
      <c r="AC33" s="53">
        <f aca="true" t="shared" si="12" ref="AC33:AC42">AB33+AC32</f>
        <v>3</v>
      </c>
      <c r="AD33" s="49">
        <f>AB33+Z33+X33+V33+T33+R33+P33+M33+J33+H33+D33</f>
        <v>8</v>
      </c>
      <c r="AE33" s="53">
        <f t="shared" si="4"/>
        <v>18</v>
      </c>
    </row>
    <row r="34" spans="1:31" ht="15" customHeight="1">
      <c r="A34" s="392"/>
      <c r="B34" s="48">
        <v>4</v>
      </c>
      <c r="C34" s="14" t="s">
        <v>58</v>
      </c>
      <c r="D34" s="49"/>
      <c r="E34" s="50">
        <f>D34+E33</f>
        <v>2</v>
      </c>
      <c r="F34" s="51"/>
      <c r="G34" s="52">
        <f t="shared" si="5"/>
        <v>0</v>
      </c>
      <c r="H34" s="49"/>
      <c r="I34" s="53">
        <f aca="true" t="shared" si="13" ref="I34:I42">H34+I33</f>
        <v>0</v>
      </c>
      <c r="J34" s="49"/>
      <c r="K34" s="50">
        <f t="shared" si="6"/>
        <v>0</v>
      </c>
      <c r="L34" s="177"/>
      <c r="M34" s="57"/>
      <c r="N34" s="55">
        <f>L34+N33</f>
        <v>0</v>
      </c>
      <c r="O34" s="178">
        <f t="shared" si="7"/>
        <v>3</v>
      </c>
      <c r="P34" s="54">
        <v>1</v>
      </c>
      <c r="Q34" s="53">
        <f t="shared" si="3"/>
        <v>6</v>
      </c>
      <c r="R34" s="49"/>
      <c r="S34" s="53">
        <f t="shared" si="8"/>
        <v>1</v>
      </c>
      <c r="T34" s="49"/>
      <c r="U34" s="53">
        <f t="shared" si="9"/>
        <v>0</v>
      </c>
      <c r="V34" s="49">
        <v>1</v>
      </c>
      <c r="W34" s="53">
        <f t="shared" si="10"/>
        <v>1</v>
      </c>
      <c r="X34" s="49">
        <v>1</v>
      </c>
      <c r="Y34" s="53">
        <f aca="true" t="shared" si="14" ref="Y34:Y42">X34+Y33</f>
        <v>3</v>
      </c>
      <c r="Z34" s="49">
        <v>0</v>
      </c>
      <c r="AA34" s="53">
        <f t="shared" si="11"/>
        <v>2</v>
      </c>
      <c r="AB34" s="49">
        <v>1</v>
      </c>
      <c r="AC34" s="53">
        <f t="shared" si="12"/>
        <v>4</v>
      </c>
      <c r="AD34" s="49">
        <f>AB34+Z34+X34+V34+T34+R34+P34+M34+J34+H34+D34</f>
        <v>4</v>
      </c>
      <c r="AE34" s="53">
        <f t="shared" si="4"/>
        <v>22</v>
      </c>
    </row>
    <row r="35" spans="1:31" ht="15" customHeight="1">
      <c r="A35" s="392"/>
      <c r="B35" s="48">
        <v>5</v>
      </c>
      <c r="C35" s="14" t="s">
        <v>58</v>
      </c>
      <c r="D35" s="49">
        <v>1</v>
      </c>
      <c r="E35" s="50">
        <f aca="true" t="shared" si="15" ref="E35:E42">D35+E34</f>
        <v>3</v>
      </c>
      <c r="F35" s="193">
        <v>1</v>
      </c>
      <c r="G35" s="194">
        <f t="shared" si="5"/>
        <v>1</v>
      </c>
      <c r="H35" s="49"/>
      <c r="I35" s="53">
        <f t="shared" si="13"/>
        <v>0</v>
      </c>
      <c r="J35" s="49"/>
      <c r="K35" s="50">
        <f t="shared" si="6"/>
        <v>0</v>
      </c>
      <c r="L35" s="177"/>
      <c r="M35" s="54">
        <v>1</v>
      </c>
      <c r="N35" s="55"/>
      <c r="O35" s="178">
        <f t="shared" si="7"/>
        <v>4</v>
      </c>
      <c r="P35" s="54">
        <v>1</v>
      </c>
      <c r="Q35" s="53">
        <f t="shared" si="3"/>
        <v>7</v>
      </c>
      <c r="R35" s="49"/>
      <c r="S35" s="53">
        <f t="shared" si="8"/>
        <v>1</v>
      </c>
      <c r="T35" s="49"/>
      <c r="U35" s="53">
        <f t="shared" si="9"/>
        <v>0</v>
      </c>
      <c r="V35" s="49"/>
      <c r="W35" s="53">
        <f t="shared" si="10"/>
        <v>1</v>
      </c>
      <c r="X35" s="49"/>
      <c r="Y35" s="53">
        <f t="shared" si="14"/>
        <v>3</v>
      </c>
      <c r="Z35" s="49">
        <v>1</v>
      </c>
      <c r="AA35" s="53">
        <f t="shared" si="11"/>
        <v>3</v>
      </c>
      <c r="AB35" s="49"/>
      <c r="AC35" s="53">
        <f t="shared" si="12"/>
        <v>4</v>
      </c>
      <c r="AD35" s="49">
        <f>AB35+Z35+X35+V35+T35+R35+P35+M35+J35+H35+D35</f>
        <v>4</v>
      </c>
      <c r="AE35" s="53">
        <f t="shared" si="4"/>
        <v>26</v>
      </c>
    </row>
    <row r="36" spans="1:31" ht="15" customHeight="1">
      <c r="A36" s="392"/>
      <c r="B36" s="48">
        <v>6</v>
      </c>
      <c r="C36" s="14" t="s">
        <v>58</v>
      </c>
      <c r="D36" s="49"/>
      <c r="E36" s="50">
        <f t="shared" si="15"/>
        <v>3</v>
      </c>
      <c r="F36" s="193"/>
      <c r="G36" s="194">
        <f t="shared" si="5"/>
        <v>1</v>
      </c>
      <c r="H36" s="49"/>
      <c r="I36" s="53">
        <f t="shared" si="13"/>
        <v>0</v>
      </c>
      <c r="J36" s="49">
        <v>1</v>
      </c>
      <c r="K36" s="50">
        <f t="shared" si="6"/>
        <v>1</v>
      </c>
      <c r="L36" s="177"/>
      <c r="M36" s="54"/>
      <c r="N36" s="55"/>
      <c r="O36" s="178">
        <f t="shared" si="7"/>
        <v>4</v>
      </c>
      <c r="P36" s="54">
        <v>1</v>
      </c>
      <c r="Q36" s="53">
        <f t="shared" si="3"/>
        <v>8</v>
      </c>
      <c r="R36" s="49"/>
      <c r="S36" s="53">
        <f t="shared" si="8"/>
        <v>1</v>
      </c>
      <c r="T36" s="49"/>
      <c r="U36" s="53">
        <f t="shared" si="9"/>
        <v>0</v>
      </c>
      <c r="V36" s="49"/>
      <c r="W36" s="53">
        <f t="shared" si="10"/>
        <v>1</v>
      </c>
      <c r="X36" s="49"/>
      <c r="Y36" s="53">
        <f t="shared" si="14"/>
        <v>3</v>
      </c>
      <c r="Z36" s="49"/>
      <c r="AA36" s="53">
        <f t="shared" si="11"/>
        <v>3</v>
      </c>
      <c r="AB36" s="49">
        <v>6</v>
      </c>
      <c r="AC36" s="53">
        <f t="shared" si="12"/>
        <v>10</v>
      </c>
      <c r="AD36" s="49">
        <f aca="true" t="shared" si="16" ref="AD36:AD42">AB36+Z36+X36+V36+T36+R36+P36+M36+J36+H36+D36</f>
        <v>8</v>
      </c>
      <c r="AE36" s="53">
        <f t="shared" si="4"/>
        <v>34</v>
      </c>
    </row>
    <row r="37" spans="1:31" ht="15" customHeight="1">
      <c r="A37" s="392"/>
      <c r="B37" s="48">
        <v>7</v>
      </c>
      <c r="C37" s="14" t="s">
        <v>58</v>
      </c>
      <c r="D37" s="49">
        <v>0</v>
      </c>
      <c r="E37" s="50">
        <f t="shared" si="15"/>
        <v>3</v>
      </c>
      <c r="F37" s="193">
        <v>0</v>
      </c>
      <c r="G37" s="194">
        <f t="shared" si="5"/>
        <v>1</v>
      </c>
      <c r="H37" s="49"/>
      <c r="I37" s="53">
        <f t="shared" si="13"/>
        <v>0</v>
      </c>
      <c r="J37" s="49">
        <v>0</v>
      </c>
      <c r="K37" s="50">
        <f t="shared" si="6"/>
        <v>1</v>
      </c>
      <c r="L37" s="177"/>
      <c r="M37" s="54">
        <v>2</v>
      </c>
      <c r="N37" s="55"/>
      <c r="O37" s="178">
        <f t="shared" si="7"/>
        <v>6</v>
      </c>
      <c r="P37" s="54"/>
      <c r="Q37" s="53">
        <f t="shared" si="3"/>
        <v>8</v>
      </c>
      <c r="R37" s="49"/>
      <c r="S37" s="53">
        <f t="shared" si="8"/>
        <v>1</v>
      </c>
      <c r="T37" s="49"/>
      <c r="U37" s="53">
        <f t="shared" si="9"/>
        <v>0</v>
      </c>
      <c r="V37" s="49"/>
      <c r="W37" s="53">
        <f t="shared" si="10"/>
        <v>1</v>
      </c>
      <c r="X37" s="49"/>
      <c r="Y37" s="53">
        <f t="shared" si="14"/>
        <v>3</v>
      </c>
      <c r="Z37" s="49"/>
      <c r="AA37" s="53">
        <f t="shared" si="11"/>
        <v>3</v>
      </c>
      <c r="AB37" s="49">
        <v>3</v>
      </c>
      <c r="AC37" s="53">
        <f t="shared" si="12"/>
        <v>13</v>
      </c>
      <c r="AD37" s="49">
        <f t="shared" si="16"/>
        <v>5</v>
      </c>
      <c r="AE37" s="53">
        <f t="shared" si="4"/>
        <v>39</v>
      </c>
    </row>
    <row r="38" spans="1:31" ht="15" customHeight="1">
      <c r="A38" s="392"/>
      <c r="B38" s="48">
        <v>8</v>
      </c>
      <c r="C38" s="14" t="s">
        <v>58</v>
      </c>
      <c r="D38" s="49">
        <v>0</v>
      </c>
      <c r="E38" s="50">
        <f t="shared" si="15"/>
        <v>3</v>
      </c>
      <c r="F38" s="193">
        <v>0</v>
      </c>
      <c r="G38" s="194">
        <f t="shared" si="5"/>
        <v>1</v>
      </c>
      <c r="H38" s="49"/>
      <c r="I38" s="53">
        <f t="shared" si="13"/>
        <v>0</v>
      </c>
      <c r="J38" s="49">
        <v>1</v>
      </c>
      <c r="K38" s="50">
        <f t="shared" si="6"/>
        <v>2</v>
      </c>
      <c r="L38" s="177"/>
      <c r="M38" s="54"/>
      <c r="N38" s="55"/>
      <c r="O38" s="178">
        <f t="shared" si="7"/>
        <v>6</v>
      </c>
      <c r="P38" s="54"/>
      <c r="Q38" s="53">
        <f t="shared" si="3"/>
        <v>8</v>
      </c>
      <c r="R38" s="49"/>
      <c r="S38" s="53">
        <f t="shared" si="8"/>
        <v>1</v>
      </c>
      <c r="T38" s="49"/>
      <c r="U38" s="53">
        <f t="shared" si="9"/>
        <v>0</v>
      </c>
      <c r="V38" s="49"/>
      <c r="W38" s="53">
        <f t="shared" si="10"/>
        <v>1</v>
      </c>
      <c r="X38" s="49"/>
      <c r="Y38" s="53">
        <f t="shared" si="14"/>
        <v>3</v>
      </c>
      <c r="Z38" s="49"/>
      <c r="AA38" s="53">
        <f t="shared" si="11"/>
        <v>3</v>
      </c>
      <c r="AB38" s="49">
        <v>1</v>
      </c>
      <c r="AC38" s="53">
        <f t="shared" si="12"/>
        <v>14</v>
      </c>
      <c r="AD38" s="49">
        <f t="shared" si="16"/>
        <v>2</v>
      </c>
      <c r="AE38" s="53">
        <f t="shared" si="4"/>
        <v>41</v>
      </c>
    </row>
    <row r="39" spans="1:31" ht="15" customHeight="1">
      <c r="A39" s="392"/>
      <c r="B39" s="48">
        <v>9</v>
      </c>
      <c r="C39" s="14" t="s">
        <v>58</v>
      </c>
      <c r="D39" s="49"/>
      <c r="E39" s="50">
        <f t="shared" si="15"/>
        <v>3</v>
      </c>
      <c r="F39" s="193"/>
      <c r="G39" s="194">
        <f t="shared" si="5"/>
        <v>1</v>
      </c>
      <c r="H39" s="49"/>
      <c r="I39" s="53">
        <f t="shared" si="13"/>
        <v>0</v>
      </c>
      <c r="J39" s="49">
        <v>1</v>
      </c>
      <c r="K39" s="50">
        <f t="shared" si="6"/>
        <v>3</v>
      </c>
      <c r="L39" s="177"/>
      <c r="M39" s="54"/>
      <c r="N39" s="55"/>
      <c r="O39" s="178">
        <f t="shared" si="7"/>
        <v>6</v>
      </c>
      <c r="P39" s="54">
        <v>1</v>
      </c>
      <c r="Q39" s="53">
        <f t="shared" si="3"/>
        <v>9</v>
      </c>
      <c r="R39" s="49"/>
      <c r="S39" s="53">
        <f t="shared" si="8"/>
        <v>1</v>
      </c>
      <c r="T39" s="49"/>
      <c r="U39" s="53">
        <f t="shared" si="9"/>
        <v>0</v>
      </c>
      <c r="V39" s="49"/>
      <c r="W39" s="53">
        <f t="shared" si="10"/>
        <v>1</v>
      </c>
      <c r="X39" s="49">
        <v>1</v>
      </c>
      <c r="Y39" s="53">
        <f t="shared" si="14"/>
        <v>4</v>
      </c>
      <c r="Z39" s="49">
        <v>2</v>
      </c>
      <c r="AA39" s="53">
        <f t="shared" si="11"/>
        <v>5</v>
      </c>
      <c r="AB39" s="49">
        <v>3</v>
      </c>
      <c r="AC39" s="53">
        <f t="shared" si="12"/>
        <v>17</v>
      </c>
      <c r="AD39" s="49">
        <f t="shared" si="16"/>
        <v>8</v>
      </c>
      <c r="AE39" s="53">
        <f t="shared" si="4"/>
        <v>49</v>
      </c>
    </row>
    <row r="40" spans="1:31" ht="15" customHeight="1">
      <c r="A40" s="392"/>
      <c r="B40" s="48">
        <v>10</v>
      </c>
      <c r="C40" s="14" t="s">
        <v>58</v>
      </c>
      <c r="D40" s="49">
        <v>1</v>
      </c>
      <c r="E40" s="50">
        <f t="shared" si="15"/>
        <v>4</v>
      </c>
      <c r="F40" s="193"/>
      <c r="G40" s="194">
        <f t="shared" si="5"/>
        <v>1</v>
      </c>
      <c r="H40" s="49"/>
      <c r="I40" s="53">
        <f t="shared" si="13"/>
        <v>0</v>
      </c>
      <c r="J40" s="49"/>
      <c r="K40" s="50">
        <f t="shared" si="6"/>
        <v>3</v>
      </c>
      <c r="L40" s="177"/>
      <c r="M40" s="54">
        <v>2</v>
      </c>
      <c r="N40" s="55"/>
      <c r="O40" s="178">
        <f t="shared" si="7"/>
        <v>8</v>
      </c>
      <c r="P40" s="54">
        <v>2</v>
      </c>
      <c r="Q40" s="53">
        <f t="shared" si="3"/>
        <v>11</v>
      </c>
      <c r="R40" s="49"/>
      <c r="S40" s="53">
        <f t="shared" si="8"/>
        <v>1</v>
      </c>
      <c r="T40" s="49"/>
      <c r="U40" s="53">
        <f t="shared" si="9"/>
        <v>0</v>
      </c>
      <c r="V40" s="49"/>
      <c r="W40" s="53">
        <f t="shared" si="10"/>
        <v>1</v>
      </c>
      <c r="X40" s="49"/>
      <c r="Y40" s="53">
        <f t="shared" si="14"/>
        <v>4</v>
      </c>
      <c r="Z40" s="49"/>
      <c r="AA40" s="53">
        <f t="shared" si="11"/>
        <v>5</v>
      </c>
      <c r="AB40" s="49"/>
      <c r="AC40" s="53">
        <f t="shared" si="12"/>
        <v>17</v>
      </c>
      <c r="AD40" s="49">
        <f t="shared" si="16"/>
        <v>5</v>
      </c>
      <c r="AE40" s="53">
        <f t="shared" si="4"/>
        <v>54</v>
      </c>
    </row>
    <row r="41" spans="1:31" ht="15" customHeight="1">
      <c r="A41" s="392"/>
      <c r="B41" s="48">
        <v>11</v>
      </c>
      <c r="C41" s="14" t="s">
        <v>58</v>
      </c>
      <c r="D41" s="49"/>
      <c r="E41" s="50">
        <f t="shared" si="15"/>
        <v>4</v>
      </c>
      <c r="F41" s="193"/>
      <c r="G41" s="194">
        <f t="shared" si="5"/>
        <v>1</v>
      </c>
      <c r="H41" s="49"/>
      <c r="I41" s="53">
        <f t="shared" si="13"/>
        <v>0</v>
      </c>
      <c r="J41" s="49"/>
      <c r="K41" s="50">
        <f t="shared" si="6"/>
        <v>3</v>
      </c>
      <c r="L41" s="177"/>
      <c r="M41" s="54">
        <v>1</v>
      </c>
      <c r="N41" s="55"/>
      <c r="O41" s="178">
        <f t="shared" si="7"/>
        <v>9</v>
      </c>
      <c r="P41" s="54">
        <v>3</v>
      </c>
      <c r="Q41" s="53">
        <f t="shared" si="3"/>
        <v>14</v>
      </c>
      <c r="R41" s="49"/>
      <c r="S41" s="53">
        <f t="shared" si="8"/>
        <v>1</v>
      </c>
      <c r="T41" s="49"/>
      <c r="U41" s="53">
        <f t="shared" si="9"/>
        <v>0</v>
      </c>
      <c r="V41" s="49"/>
      <c r="W41" s="53">
        <f t="shared" si="10"/>
        <v>1</v>
      </c>
      <c r="X41" s="49">
        <v>1</v>
      </c>
      <c r="Y41" s="53">
        <f t="shared" si="14"/>
        <v>5</v>
      </c>
      <c r="Z41" s="49">
        <v>1</v>
      </c>
      <c r="AA41" s="53">
        <f t="shared" si="11"/>
        <v>6</v>
      </c>
      <c r="AB41" s="49">
        <v>2</v>
      </c>
      <c r="AC41" s="53">
        <f t="shared" si="12"/>
        <v>19</v>
      </c>
      <c r="AD41" s="49">
        <f t="shared" si="16"/>
        <v>8</v>
      </c>
      <c r="AE41" s="53">
        <f t="shared" si="4"/>
        <v>62</v>
      </c>
    </row>
    <row r="42" spans="1:31" ht="15" customHeight="1">
      <c r="A42" s="393"/>
      <c r="B42" s="58">
        <v>12</v>
      </c>
      <c r="C42" s="59" t="s">
        <v>58</v>
      </c>
      <c r="D42" s="60"/>
      <c r="E42" s="50">
        <f t="shared" si="15"/>
        <v>4</v>
      </c>
      <c r="F42" s="195"/>
      <c r="G42" s="194">
        <f t="shared" si="5"/>
        <v>1</v>
      </c>
      <c r="H42" s="60"/>
      <c r="I42" s="53">
        <f t="shared" si="13"/>
        <v>0</v>
      </c>
      <c r="J42" s="60"/>
      <c r="K42" s="50">
        <f t="shared" si="6"/>
        <v>3</v>
      </c>
      <c r="L42" s="180"/>
      <c r="M42" s="63">
        <v>1</v>
      </c>
      <c r="N42" s="152"/>
      <c r="O42" s="178">
        <f t="shared" si="7"/>
        <v>10</v>
      </c>
      <c r="P42" s="63"/>
      <c r="Q42" s="53">
        <f t="shared" si="3"/>
        <v>14</v>
      </c>
      <c r="R42" s="60"/>
      <c r="S42" s="53">
        <f t="shared" si="8"/>
        <v>1</v>
      </c>
      <c r="T42" s="60"/>
      <c r="U42" s="53">
        <f t="shared" si="9"/>
        <v>0</v>
      </c>
      <c r="V42" s="60"/>
      <c r="W42" s="53">
        <f t="shared" si="10"/>
        <v>1</v>
      </c>
      <c r="X42" s="60"/>
      <c r="Y42" s="53">
        <f t="shared" si="14"/>
        <v>5</v>
      </c>
      <c r="Z42" s="60"/>
      <c r="AA42" s="53">
        <f t="shared" si="11"/>
        <v>6</v>
      </c>
      <c r="AB42" s="60">
        <v>2</v>
      </c>
      <c r="AC42" s="53">
        <f t="shared" si="12"/>
        <v>21</v>
      </c>
      <c r="AD42" s="49">
        <f t="shared" si="16"/>
        <v>3</v>
      </c>
      <c r="AE42" s="53">
        <f t="shared" si="4"/>
        <v>65</v>
      </c>
    </row>
    <row r="43" spans="1:31" ht="15" customHeight="1">
      <c r="A43" s="394" t="s">
        <v>59</v>
      </c>
      <c r="B43" s="397" t="s">
        <v>60</v>
      </c>
      <c r="C43" s="398"/>
      <c r="D43" s="389">
        <f>IF(D42-D30,D42-D30,"±0")</f>
        <v>-1</v>
      </c>
      <c r="E43" s="375">
        <f aca="true" t="shared" si="17" ref="E43:K43">IF(E42-E30,E42-E30,"±0")</f>
        <v>-1</v>
      </c>
      <c r="F43" s="377" t="str">
        <f t="shared" si="17"/>
        <v>±0</v>
      </c>
      <c r="G43" s="379">
        <f t="shared" si="17"/>
        <v>1</v>
      </c>
      <c r="H43" s="389" t="str">
        <f t="shared" si="17"/>
        <v>±0</v>
      </c>
      <c r="I43" s="379" t="str">
        <f t="shared" si="17"/>
        <v>±0</v>
      </c>
      <c r="J43" s="389" t="str">
        <f t="shared" si="17"/>
        <v>±0</v>
      </c>
      <c r="K43" s="381">
        <f t="shared" si="17"/>
        <v>3</v>
      </c>
      <c r="L43" s="383">
        <f>IF(M42-M30,M42-M30,"±0")</f>
        <v>-3</v>
      </c>
      <c r="M43" s="384">
        <f>IF(M31-M19,M31-M19,"±0")</f>
        <v>-2</v>
      </c>
      <c r="N43" s="381">
        <f>IF(O42-O30,O42-O30,"±0")</f>
        <v>-12</v>
      </c>
      <c r="O43" s="387">
        <f>IF(O31-O19,O31-O19,"±0")</f>
        <v>-2</v>
      </c>
      <c r="P43" s="377">
        <f aca="true" t="shared" si="18" ref="P43:AE43">IF(P42-P30,P42-P30,"±0")</f>
        <v>-2</v>
      </c>
      <c r="Q43" s="379">
        <f t="shared" si="18"/>
        <v>-1</v>
      </c>
      <c r="R43" s="389">
        <f t="shared" si="18"/>
        <v>-1</v>
      </c>
      <c r="S43" s="379" t="str">
        <f t="shared" si="18"/>
        <v>±0</v>
      </c>
      <c r="T43" s="389" t="str">
        <f t="shared" si="18"/>
        <v>±0</v>
      </c>
      <c r="U43" s="379">
        <f t="shared" si="18"/>
        <v>-3</v>
      </c>
      <c r="V43" s="389" t="str">
        <f t="shared" si="18"/>
        <v>±0</v>
      </c>
      <c r="W43" s="379" t="str">
        <f t="shared" si="18"/>
        <v>±0</v>
      </c>
      <c r="X43" s="389">
        <f t="shared" si="18"/>
        <v>-1</v>
      </c>
      <c r="Y43" s="379">
        <f t="shared" si="18"/>
        <v>-6</v>
      </c>
      <c r="Z43" s="389">
        <f t="shared" si="18"/>
        <v>-2</v>
      </c>
      <c r="AA43" s="379">
        <f t="shared" si="18"/>
        <v>-3</v>
      </c>
      <c r="AB43" s="389">
        <f t="shared" si="18"/>
        <v>-2</v>
      </c>
      <c r="AC43" s="379">
        <f t="shared" si="18"/>
        <v>-6</v>
      </c>
      <c r="AD43" s="389">
        <f t="shared" si="18"/>
        <v>-12</v>
      </c>
      <c r="AE43" s="379">
        <f t="shared" si="18"/>
        <v>-29</v>
      </c>
    </row>
    <row r="44" spans="1:31" ht="15" customHeight="1">
      <c r="A44" s="395"/>
      <c r="B44" s="399"/>
      <c r="C44" s="400"/>
      <c r="D44" s="390"/>
      <c r="E44" s="376"/>
      <c r="F44" s="378"/>
      <c r="G44" s="380"/>
      <c r="H44" s="390"/>
      <c r="I44" s="380"/>
      <c r="J44" s="390"/>
      <c r="K44" s="382"/>
      <c r="L44" s="385"/>
      <c r="M44" s="386"/>
      <c r="N44" s="382"/>
      <c r="O44" s="388"/>
      <c r="P44" s="378"/>
      <c r="Q44" s="380"/>
      <c r="R44" s="390"/>
      <c r="S44" s="380"/>
      <c r="T44" s="390"/>
      <c r="U44" s="380"/>
      <c r="V44" s="390"/>
      <c r="W44" s="380"/>
      <c r="X44" s="390"/>
      <c r="Y44" s="380"/>
      <c r="Z44" s="390"/>
      <c r="AA44" s="380"/>
      <c r="AB44" s="390"/>
      <c r="AC44" s="380"/>
      <c r="AD44" s="390"/>
      <c r="AE44" s="380"/>
    </row>
    <row r="45" spans="1:31" s="187" customFormat="1" ht="15" customHeight="1">
      <c r="A45" s="395"/>
      <c r="B45" s="401" t="s">
        <v>61</v>
      </c>
      <c r="C45" s="402"/>
      <c r="D45" s="413" t="str">
        <f>IF(D43&gt;=0,D43/D30*100,"±0")</f>
        <v>±0</v>
      </c>
      <c r="E45" s="413" t="str">
        <f>IF(E43&gt;=0,E43/E30*100,"±0")</f>
        <v>±0</v>
      </c>
      <c r="F45" s="415" t="str">
        <f aca="true" t="shared" si="19" ref="F45:K45">IF(F43&lt;=0,F43/F30*100,"±0")</f>
        <v>±0</v>
      </c>
      <c r="G45" s="409" t="str">
        <f t="shared" si="19"/>
        <v>±0</v>
      </c>
      <c r="H45" s="405" t="str">
        <f t="shared" si="19"/>
        <v>±0</v>
      </c>
      <c r="I45" s="417" t="str">
        <f t="shared" si="19"/>
        <v>±0</v>
      </c>
      <c r="J45" s="405" t="str">
        <f t="shared" si="19"/>
        <v>±0</v>
      </c>
      <c r="K45" s="413" t="str">
        <f t="shared" si="19"/>
        <v>±0</v>
      </c>
      <c r="L45" s="422">
        <f>IF(L43&lt;=0,L43/M30*100,"±0")</f>
        <v>-75</v>
      </c>
      <c r="M45" s="423">
        <f>IF(M43&lt;=0,M43/M30*100,"±0")</f>
        <v>-50</v>
      </c>
      <c r="N45" s="413">
        <f>IF(O43&lt;=0,N43/O30*100,"±0")</f>
        <v>-54.54545454545454</v>
      </c>
      <c r="O45" s="419">
        <f>IF(O43&lt;=0,O43/O19*100,"±0")</f>
        <v>-100</v>
      </c>
      <c r="P45" s="417" t="str">
        <f>IF(P43&gt;=0,P43/P30*100,"±0")</f>
        <v>±0</v>
      </c>
      <c r="Q45" s="417" t="str">
        <f>IF(Q43&gt;=0,Q43/Q30*100,"±0")</f>
        <v>±0</v>
      </c>
      <c r="R45" s="411">
        <f>IF(R43&lt;=0,R43/R30*100,"±0")</f>
        <v>-100</v>
      </c>
      <c r="S45" s="409" t="str">
        <f>IF(S43&lt;=0,S43/S30*100,"±0")</f>
        <v>±0</v>
      </c>
      <c r="T45" s="411" t="str">
        <f>IF(T43&lt;=0,T43/T30*100,"±0")</f>
        <v>±0</v>
      </c>
      <c r="U45" s="409" t="str">
        <f>IF(U43&gt;=0,U43/U30*100,"±0")</f>
        <v>±0</v>
      </c>
      <c r="V45" s="405" t="str">
        <f aca="true" t="shared" si="20" ref="V45:AA45">IF(V43&lt;=0,V43/V30*100,"±0")</f>
        <v>±0</v>
      </c>
      <c r="W45" s="409" t="str">
        <f t="shared" si="20"/>
        <v>±0</v>
      </c>
      <c r="X45" s="409">
        <f t="shared" si="20"/>
        <v>-100</v>
      </c>
      <c r="Y45" s="409">
        <f t="shared" si="20"/>
        <v>-54.54545454545454</v>
      </c>
      <c r="Z45" s="409">
        <f t="shared" si="20"/>
        <v>-100</v>
      </c>
      <c r="AA45" s="409">
        <f t="shared" si="20"/>
        <v>-33.33333333333333</v>
      </c>
      <c r="AB45" s="405" t="str">
        <f>IF(AB43&gt;=0,AB43/AB30*100,"±0")</f>
        <v>±0</v>
      </c>
      <c r="AC45" s="407" t="str">
        <f>IF(AC43&gt;=0,AC43/AC30*100,"±0")</f>
        <v>±0</v>
      </c>
      <c r="AD45" s="405" t="str">
        <f>IF(AD43&gt;=0,AD43/AD30*100,"±0")</f>
        <v>±0</v>
      </c>
      <c r="AE45" s="407" t="str">
        <f>IF(AE43&gt;=0,AE43/AE30*100,"±0")</f>
        <v>±0</v>
      </c>
    </row>
    <row r="46" spans="1:31" s="187" customFormat="1" ht="15" customHeight="1" thickBot="1">
      <c r="A46" s="396"/>
      <c r="B46" s="403"/>
      <c r="C46" s="404"/>
      <c r="D46" s="414"/>
      <c r="E46" s="414"/>
      <c r="F46" s="416"/>
      <c r="G46" s="410"/>
      <c r="H46" s="406"/>
      <c r="I46" s="418"/>
      <c r="J46" s="406"/>
      <c r="K46" s="414"/>
      <c r="L46" s="424"/>
      <c r="M46" s="425"/>
      <c r="N46" s="420"/>
      <c r="O46" s="421"/>
      <c r="P46" s="418"/>
      <c r="Q46" s="418"/>
      <c r="R46" s="412"/>
      <c r="S46" s="410"/>
      <c r="T46" s="412"/>
      <c r="U46" s="410"/>
      <c r="V46" s="406"/>
      <c r="W46" s="410"/>
      <c r="X46" s="410"/>
      <c r="Y46" s="410"/>
      <c r="Z46" s="410"/>
      <c r="AA46" s="410"/>
      <c r="AB46" s="406"/>
      <c r="AC46" s="408"/>
      <c r="AD46" s="406"/>
      <c r="AE46" s="408"/>
    </row>
    <row r="47" ht="15" customHeight="1" thickTop="1"/>
    <row r="48" ht="15" customHeight="1">
      <c r="F48" s="1" t="s">
        <v>86</v>
      </c>
    </row>
  </sheetData>
  <mergeCells count="212">
    <mergeCell ref="R14:S14"/>
    <mergeCell ref="AB14:AC14"/>
    <mergeCell ref="AD14:AE14"/>
    <mergeCell ref="T14:U14"/>
    <mergeCell ref="V14:W14"/>
    <mergeCell ref="X14:Y14"/>
    <mergeCell ref="Z14:AA14"/>
    <mergeCell ref="Z13:AA13"/>
    <mergeCell ref="AB13:AC13"/>
    <mergeCell ref="AD13:AE13"/>
    <mergeCell ref="D14:E14"/>
    <mergeCell ref="F14:G14"/>
    <mergeCell ref="H14:I14"/>
    <mergeCell ref="J14:K14"/>
    <mergeCell ref="L14:M14"/>
    <mergeCell ref="N14:O14"/>
    <mergeCell ref="P14:Q14"/>
    <mergeCell ref="R13:S13"/>
    <mergeCell ref="T13:U13"/>
    <mergeCell ref="V13:W13"/>
    <mergeCell ref="X13:Y13"/>
    <mergeCell ref="Z12:AA12"/>
    <mergeCell ref="AB12:AC12"/>
    <mergeCell ref="AD12:AE12"/>
    <mergeCell ref="D13:E13"/>
    <mergeCell ref="F13:G13"/>
    <mergeCell ref="H13:I13"/>
    <mergeCell ref="J13:K13"/>
    <mergeCell ref="L13:M13"/>
    <mergeCell ref="N13:O13"/>
    <mergeCell ref="P13:Q13"/>
    <mergeCell ref="R12:S12"/>
    <mergeCell ref="T12:U12"/>
    <mergeCell ref="V12:W12"/>
    <mergeCell ref="X12:Y12"/>
    <mergeCell ref="Z11:AA11"/>
    <mergeCell ref="AB11:AC11"/>
    <mergeCell ref="AD11:AE11"/>
    <mergeCell ref="D12:E12"/>
    <mergeCell ref="F12:G12"/>
    <mergeCell ref="H12:I12"/>
    <mergeCell ref="J12:K12"/>
    <mergeCell ref="L12:M12"/>
    <mergeCell ref="N12:O12"/>
    <mergeCell ref="P12:Q12"/>
    <mergeCell ref="R11:S11"/>
    <mergeCell ref="T11:U11"/>
    <mergeCell ref="V11:W11"/>
    <mergeCell ref="X11:Y11"/>
    <mergeCell ref="Z10:AA10"/>
    <mergeCell ref="AB10:AC10"/>
    <mergeCell ref="AD10:AE10"/>
    <mergeCell ref="D11:E11"/>
    <mergeCell ref="F11:G11"/>
    <mergeCell ref="H11:I11"/>
    <mergeCell ref="J11:K11"/>
    <mergeCell ref="L11:M11"/>
    <mergeCell ref="N11:O11"/>
    <mergeCell ref="P11:Q11"/>
    <mergeCell ref="R10:S10"/>
    <mergeCell ref="T10:U10"/>
    <mergeCell ref="V10:W10"/>
    <mergeCell ref="X10:Y10"/>
    <mergeCell ref="Z9:AA9"/>
    <mergeCell ref="AB9:AC9"/>
    <mergeCell ref="AD9:AE9"/>
    <mergeCell ref="D10:E10"/>
    <mergeCell ref="F10:G10"/>
    <mergeCell ref="H10:I10"/>
    <mergeCell ref="J10:K10"/>
    <mergeCell ref="L10:M10"/>
    <mergeCell ref="N10:O10"/>
    <mergeCell ref="P10:Q10"/>
    <mergeCell ref="R9:S9"/>
    <mergeCell ref="T9:U9"/>
    <mergeCell ref="V9:W9"/>
    <mergeCell ref="X9:Y9"/>
    <mergeCell ref="Z8:AA8"/>
    <mergeCell ref="AB8:AC8"/>
    <mergeCell ref="AD8:AE8"/>
    <mergeCell ref="D9:E9"/>
    <mergeCell ref="F9:G9"/>
    <mergeCell ref="H9:I9"/>
    <mergeCell ref="J9:K9"/>
    <mergeCell ref="L9:M9"/>
    <mergeCell ref="N9:O9"/>
    <mergeCell ref="P9:Q9"/>
    <mergeCell ref="R8:S8"/>
    <mergeCell ref="T8:U8"/>
    <mergeCell ref="V8:W8"/>
    <mergeCell ref="X8:Y8"/>
    <mergeCell ref="Z7:AA7"/>
    <mergeCell ref="AB7:AC7"/>
    <mergeCell ref="AD7:AE7"/>
    <mergeCell ref="D8:E8"/>
    <mergeCell ref="F8:G8"/>
    <mergeCell ref="H8:I8"/>
    <mergeCell ref="J8:K8"/>
    <mergeCell ref="L8:M8"/>
    <mergeCell ref="N8:O8"/>
    <mergeCell ref="P8:Q8"/>
    <mergeCell ref="R7:S7"/>
    <mergeCell ref="T7:U7"/>
    <mergeCell ref="V7:W7"/>
    <mergeCell ref="X7:Y7"/>
    <mergeCell ref="A19:A30"/>
    <mergeCell ref="A1:AE1"/>
    <mergeCell ref="A2:AE2"/>
    <mergeCell ref="AA3:AE3"/>
    <mergeCell ref="N16:O16"/>
    <mergeCell ref="N17:O17"/>
    <mergeCell ref="N18:O18"/>
    <mergeCell ref="L16:M16"/>
    <mergeCell ref="L17:M17"/>
    <mergeCell ref="AD15:AE15"/>
    <mergeCell ref="K45:K46"/>
    <mergeCell ref="P45:P46"/>
    <mergeCell ref="N45:O46"/>
    <mergeCell ref="L45:M46"/>
    <mergeCell ref="T45:T46"/>
    <mergeCell ref="S45:S46"/>
    <mergeCell ref="R45:R46"/>
    <mergeCell ref="D45:D46"/>
    <mergeCell ref="E45:E46"/>
    <mergeCell ref="F45:F46"/>
    <mergeCell ref="Q45:Q46"/>
    <mergeCell ref="G45:G46"/>
    <mergeCell ref="H45:H46"/>
    <mergeCell ref="I45:I46"/>
    <mergeCell ref="X45:X46"/>
    <mergeCell ref="W45:W46"/>
    <mergeCell ref="V45:V46"/>
    <mergeCell ref="U45:U46"/>
    <mergeCell ref="AB45:AB46"/>
    <mergeCell ref="AA45:AA46"/>
    <mergeCell ref="Z45:Z46"/>
    <mergeCell ref="Y45:Y46"/>
    <mergeCell ref="AE43:AE44"/>
    <mergeCell ref="AE45:AE46"/>
    <mergeCell ref="AD45:AD46"/>
    <mergeCell ref="AC45:AC46"/>
    <mergeCell ref="AA43:AA44"/>
    <mergeCell ref="AB43:AB44"/>
    <mergeCell ref="AC43:AC44"/>
    <mergeCell ref="AD43:AD44"/>
    <mergeCell ref="W43:W44"/>
    <mergeCell ref="X43:X44"/>
    <mergeCell ref="Y43:Y44"/>
    <mergeCell ref="Z43:Z44"/>
    <mergeCell ref="S43:S44"/>
    <mergeCell ref="T43:T44"/>
    <mergeCell ref="U43:U44"/>
    <mergeCell ref="V43:V44"/>
    <mergeCell ref="R43:R44"/>
    <mergeCell ref="A31:A42"/>
    <mergeCell ref="A43:A46"/>
    <mergeCell ref="B43:C44"/>
    <mergeCell ref="B45:C46"/>
    <mergeCell ref="D43:D44"/>
    <mergeCell ref="H43:H44"/>
    <mergeCell ref="I43:I44"/>
    <mergeCell ref="J43:J44"/>
    <mergeCell ref="J45:J46"/>
    <mergeCell ref="L43:M44"/>
    <mergeCell ref="N43:O44"/>
    <mergeCell ref="P43:P44"/>
    <mergeCell ref="Q43:Q44"/>
    <mergeCell ref="E43:E44"/>
    <mergeCell ref="F43:F44"/>
    <mergeCell ref="G43:G44"/>
    <mergeCell ref="K43:K44"/>
    <mergeCell ref="L18:M18"/>
    <mergeCell ref="AB15:AC15"/>
    <mergeCell ref="Z15:AA15"/>
    <mergeCell ref="T15:U15"/>
    <mergeCell ref="X15:Y15"/>
    <mergeCell ref="R15:S15"/>
    <mergeCell ref="AB4:AC6"/>
    <mergeCell ref="AD4:AE6"/>
    <mergeCell ref="T5:U6"/>
    <mergeCell ref="V5:W6"/>
    <mergeCell ref="X5:Y6"/>
    <mergeCell ref="Z5:AA6"/>
    <mergeCell ref="T4:W4"/>
    <mergeCell ref="X4:Y4"/>
    <mergeCell ref="Z4:AA4"/>
    <mergeCell ref="R5:S6"/>
    <mergeCell ref="V15:W15"/>
    <mergeCell ref="D4:G4"/>
    <mergeCell ref="H4:K4"/>
    <mergeCell ref="L4:O4"/>
    <mergeCell ref="P4:S4"/>
    <mergeCell ref="P15:Q15"/>
    <mergeCell ref="H15:I15"/>
    <mergeCell ref="H5:I6"/>
    <mergeCell ref="D15:E15"/>
    <mergeCell ref="D5:E6"/>
    <mergeCell ref="J5:K6"/>
    <mergeCell ref="F5:G6"/>
    <mergeCell ref="J15:K15"/>
    <mergeCell ref="F15:G15"/>
    <mergeCell ref="D7:E7"/>
    <mergeCell ref="F7:G7"/>
    <mergeCell ref="H7:I7"/>
    <mergeCell ref="J7:K7"/>
    <mergeCell ref="P5:Q6"/>
    <mergeCell ref="N15:O15"/>
    <mergeCell ref="L5:O6"/>
    <mergeCell ref="L15:M15"/>
    <mergeCell ref="L7:M7"/>
    <mergeCell ref="N7:O7"/>
    <mergeCell ref="P7:Q7"/>
  </mergeCells>
  <printOptions/>
  <pageMargins left="0.25" right="0.1968503937007874" top="0.63" bottom="0.27" header="0.1968503937007874" footer="0.21"/>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1:AP27"/>
  <sheetViews>
    <sheetView showZeros="0" workbookViewId="0" topLeftCell="A1">
      <pane xSplit="4" ySplit="5" topLeftCell="E6" activePane="bottomRight" state="frozen"/>
      <selection pane="topLeft" activeCell="A1" sqref="A1"/>
      <selection pane="topRight" activeCell="E1" sqref="E1"/>
      <selection pane="bottomLeft" activeCell="A6" sqref="A6"/>
      <selection pane="bottomRight" activeCell="AQ2" sqref="AQ2"/>
    </sheetView>
  </sheetViews>
  <sheetFormatPr defaultColWidth="9.00390625" defaultRowHeight="13.5"/>
  <cols>
    <col min="1" max="1" width="4.125" style="1" customWidth="1"/>
    <col min="2" max="2" width="0.875" style="1" customWidth="1"/>
    <col min="3" max="3" width="24.625" style="1" customWidth="1"/>
    <col min="4" max="4" width="0.875" style="1" customWidth="1"/>
    <col min="5" max="15" width="3.625" style="1" customWidth="1"/>
    <col min="16" max="17" width="5.625" style="1" customWidth="1"/>
    <col min="18" max="46" width="3.625" style="1" customWidth="1"/>
    <col min="47" max="16384" width="9.00390625" style="1" customWidth="1"/>
  </cols>
  <sheetData>
    <row r="1" spans="1:42" ht="27" customHeight="1">
      <c r="A1" s="426" t="s">
        <v>173</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row>
    <row r="2" spans="1:42" ht="21" customHeight="1">
      <c r="A2" s="427" t="s">
        <v>269</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row>
    <row r="3" spans="36:42" ht="18" customHeight="1" thickBot="1">
      <c r="AJ3" s="428" t="s">
        <v>62</v>
      </c>
      <c r="AK3" s="428"/>
      <c r="AL3" s="428"/>
      <c r="AM3" s="428"/>
      <c r="AN3" s="428"/>
      <c r="AO3" s="428"/>
      <c r="AP3" s="428"/>
    </row>
    <row r="4" spans="1:42" ht="18" customHeight="1" thickTop="1">
      <c r="A4" s="463" t="s">
        <v>87</v>
      </c>
      <c r="B4" s="4"/>
      <c r="C4" s="6"/>
      <c r="D4" s="19"/>
      <c r="E4" s="453" t="s">
        <v>0</v>
      </c>
      <c r="F4" s="455" t="s">
        <v>6</v>
      </c>
      <c r="G4" s="457" t="s">
        <v>1</v>
      </c>
      <c r="H4" s="459" t="s">
        <v>2</v>
      </c>
      <c r="I4" s="461" t="s">
        <v>7</v>
      </c>
      <c r="J4" s="455" t="s">
        <v>88</v>
      </c>
      <c r="K4" s="455" t="s">
        <v>89</v>
      </c>
      <c r="L4" s="455" t="s">
        <v>31</v>
      </c>
      <c r="M4" s="455" t="s">
        <v>3</v>
      </c>
      <c r="N4" s="455" t="s">
        <v>4</v>
      </c>
      <c r="O4" s="465" t="s">
        <v>90</v>
      </c>
      <c r="P4" s="451" t="s">
        <v>91</v>
      </c>
      <c r="Q4" s="452"/>
      <c r="R4" s="64">
        <v>11</v>
      </c>
      <c r="S4" s="65">
        <v>12</v>
      </c>
      <c r="T4" s="65">
        <v>13</v>
      </c>
      <c r="U4" s="65">
        <v>14</v>
      </c>
      <c r="V4" s="65">
        <v>15</v>
      </c>
      <c r="W4" s="65">
        <v>16</v>
      </c>
      <c r="X4" s="65">
        <v>21</v>
      </c>
      <c r="Y4" s="65">
        <v>22</v>
      </c>
      <c r="Z4" s="65">
        <v>23</v>
      </c>
      <c r="AA4" s="65">
        <v>31</v>
      </c>
      <c r="AB4" s="65">
        <v>32</v>
      </c>
      <c r="AC4" s="65">
        <v>33</v>
      </c>
      <c r="AD4" s="65">
        <v>34</v>
      </c>
      <c r="AE4" s="65">
        <v>35</v>
      </c>
      <c r="AF4" s="65">
        <v>36</v>
      </c>
      <c r="AG4" s="65">
        <v>37</v>
      </c>
      <c r="AH4" s="65">
        <v>39</v>
      </c>
      <c r="AI4" s="65">
        <v>41</v>
      </c>
      <c r="AJ4" s="65">
        <v>51</v>
      </c>
      <c r="AK4" s="65">
        <v>52</v>
      </c>
      <c r="AL4" s="65">
        <v>61</v>
      </c>
      <c r="AM4" s="65">
        <v>71</v>
      </c>
      <c r="AN4" s="65">
        <v>91</v>
      </c>
      <c r="AO4" s="65">
        <v>92</v>
      </c>
      <c r="AP4" s="66">
        <v>99</v>
      </c>
    </row>
    <row r="5" spans="1:42" ht="180" customHeight="1">
      <c r="A5" s="464"/>
      <c r="B5" s="10"/>
      <c r="C5" s="11"/>
      <c r="D5" s="32"/>
      <c r="E5" s="454"/>
      <c r="F5" s="456"/>
      <c r="G5" s="458"/>
      <c r="H5" s="460"/>
      <c r="I5" s="462"/>
      <c r="J5" s="456"/>
      <c r="K5" s="456"/>
      <c r="L5" s="456"/>
      <c r="M5" s="456"/>
      <c r="N5" s="456"/>
      <c r="O5" s="466"/>
      <c r="P5" s="67" t="s">
        <v>5</v>
      </c>
      <c r="Q5" s="68" t="s">
        <v>92</v>
      </c>
      <c r="R5" s="69" t="s">
        <v>93</v>
      </c>
      <c r="S5" s="70" t="s">
        <v>94</v>
      </c>
      <c r="T5" s="70" t="s">
        <v>95</v>
      </c>
      <c r="U5" s="70" t="s">
        <v>96</v>
      </c>
      <c r="V5" s="70" t="s">
        <v>97</v>
      </c>
      <c r="W5" s="70" t="s">
        <v>98</v>
      </c>
      <c r="X5" s="70" t="s">
        <v>99</v>
      </c>
      <c r="Y5" s="70" t="s">
        <v>100</v>
      </c>
      <c r="Z5" s="70" t="s">
        <v>101</v>
      </c>
      <c r="AA5" s="70" t="s">
        <v>102</v>
      </c>
      <c r="AB5" s="70" t="s">
        <v>103</v>
      </c>
      <c r="AC5" s="70" t="s">
        <v>104</v>
      </c>
      <c r="AD5" s="70" t="s">
        <v>105</v>
      </c>
      <c r="AE5" s="70" t="s">
        <v>106</v>
      </c>
      <c r="AF5" s="70" t="s">
        <v>107</v>
      </c>
      <c r="AG5" s="70" t="s">
        <v>108</v>
      </c>
      <c r="AH5" s="70" t="s">
        <v>109</v>
      </c>
      <c r="AI5" s="70" t="s">
        <v>110</v>
      </c>
      <c r="AJ5" s="70" t="s">
        <v>111</v>
      </c>
      <c r="AK5" s="70" t="s">
        <v>112</v>
      </c>
      <c r="AL5" s="70" t="s">
        <v>113</v>
      </c>
      <c r="AM5" s="70" t="s">
        <v>114</v>
      </c>
      <c r="AN5" s="70" t="s">
        <v>115</v>
      </c>
      <c r="AO5" s="70" t="s">
        <v>116</v>
      </c>
      <c r="AP5" s="71" t="s">
        <v>117</v>
      </c>
    </row>
    <row r="6" spans="1:42" ht="16.5" customHeight="1">
      <c r="A6" s="72">
        <v>1</v>
      </c>
      <c r="B6" s="73"/>
      <c r="C6" s="74" t="s">
        <v>118</v>
      </c>
      <c r="D6" s="75"/>
      <c r="E6" s="76"/>
      <c r="F6" s="77"/>
      <c r="G6" s="131">
        <v>3</v>
      </c>
      <c r="H6" s="139">
        <v>5</v>
      </c>
      <c r="I6" s="135">
        <v>3</v>
      </c>
      <c r="J6" s="77">
        <v>1</v>
      </c>
      <c r="K6" s="77"/>
      <c r="L6" s="77"/>
      <c r="M6" s="77"/>
      <c r="N6" s="77">
        <v>1</v>
      </c>
      <c r="O6" s="78">
        <v>1</v>
      </c>
      <c r="P6" s="467">
        <f aca="true" t="shared" si="0" ref="P6:P26">SUM(E6:O6)</f>
        <v>14</v>
      </c>
      <c r="Q6" s="468"/>
      <c r="R6" s="76"/>
      <c r="S6" s="77"/>
      <c r="T6" s="77"/>
      <c r="U6" s="77">
        <v>1</v>
      </c>
      <c r="V6" s="77"/>
      <c r="W6" s="77"/>
      <c r="X6" s="77"/>
      <c r="Y6" s="77">
        <v>4</v>
      </c>
      <c r="Z6" s="77"/>
      <c r="AA6" s="77"/>
      <c r="AB6" s="77"/>
      <c r="AC6" s="77"/>
      <c r="AD6" s="77"/>
      <c r="AE6" s="77"/>
      <c r="AF6" s="77"/>
      <c r="AG6" s="77"/>
      <c r="AH6" s="77"/>
      <c r="AI6" s="77">
        <v>7</v>
      </c>
      <c r="AJ6" s="77"/>
      <c r="AK6" s="77">
        <v>1</v>
      </c>
      <c r="AL6" s="77"/>
      <c r="AM6" s="77"/>
      <c r="AN6" s="77"/>
      <c r="AO6" s="77"/>
      <c r="AP6" s="78"/>
    </row>
    <row r="7" spans="1:42" ht="16.5" customHeight="1">
      <c r="A7" s="79">
        <v>2</v>
      </c>
      <c r="B7" s="80"/>
      <c r="C7" s="81" t="s">
        <v>51</v>
      </c>
      <c r="D7" s="82"/>
      <c r="E7" s="83">
        <v>1</v>
      </c>
      <c r="F7" s="84"/>
      <c r="G7" s="132"/>
      <c r="H7" s="140">
        <v>1</v>
      </c>
      <c r="I7" s="136"/>
      <c r="J7" s="84"/>
      <c r="K7" s="84"/>
      <c r="L7" s="84"/>
      <c r="M7" s="84"/>
      <c r="N7" s="84"/>
      <c r="O7" s="85"/>
      <c r="P7" s="469">
        <f t="shared" si="0"/>
        <v>2</v>
      </c>
      <c r="Q7" s="470"/>
      <c r="R7" s="83"/>
      <c r="S7" s="84"/>
      <c r="T7" s="84"/>
      <c r="U7" s="84">
        <v>2</v>
      </c>
      <c r="V7" s="84"/>
      <c r="W7" s="84"/>
      <c r="X7" s="84"/>
      <c r="Y7" s="84"/>
      <c r="Z7" s="84"/>
      <c r="AA7" s="84"/>
      <c r="AB7" s="84"/>
      <c r="AC7" s="84"/>
      <c r="AD7" s="84"/>
      <c r="AE7" s="84"/>
      <c r="AF7" s="84"/>
      <c r="AG7" s="84"/>
      <c r="AH7" s="84"/>
      <c r="AI7" s="84">
        <v>1</v>
      </c>
      <c r="AJ7" s="84"/>
      <c r="AK7" s="84"/>
      <c r="AL7" s="84"/>
      <c r="AM7" s="84"/>
      <c r="AN7" s="84"/>
      <c r="AO7" s="84"/>
      <c r="AP7" s="85"/>
    </row>
    <row r="8" spans="1:42" ht="16.5" customHeight="1">
      <c r="A8" s="79">
        <v>3</v>
      </c>
      <c r="B8" s="80"/>
      <c r="C8" s="81" t="s">
        <v>119</v>
      </c>
      <c r="D8" s="82"/>
      <c r="E8" s="83"/>
      <c r="F8" s="84"/>
      <c r="G8" s="132"/>
      <c r="H8" s="140"/>
      <c r="I8" s="136"/>
      <c r="J8" s="84"/>
      <c r="K8" s="84"/>
      <c r="L8" s="84"/>
      <c r="M8" s="84"/>
      <c r="N8" s="84"/>
      <c r="O8" s="85"/>
      <c r="P8" s="469">
        <f t="shared" si="0"/>
        <v>0</v>
      </c>
      <c r="Q8" s="470"/>
      <c r="R8" s="83"/>
      <c r="S8" s="84"/>
      <c r="T8" s="84"/>
      <c r="U8" s="84"/>
      <c r="V8" s="84"/>
      <c r="W8" s="84"/>
      <c r="X8" s="84"/>
      <c r="Y8" s="84"/>
      <c r="Z8" s="84"/>
      <c r="AA8" s="84"/>
      <c r="AB8" s="84"/>
      <c r="AC8" s="84"/>
      <c r="AD8" s="84"/>
      <c r="AE8" s="84"/>
      <c r="AF8" s="84"/>
      <c r="AG8" s="84"/>
      <c r="AH8" s="84"/>
      <c r="AI8" s="84"/>
      <c r="AJ8" s="84"/>
      <c r="AK8" s="84"/>
      <c r="AL8" s="84"/>
      <c r="AM8" s="84"/>
      <c r="AN8" s="84"/>
      <c r="AO8" s="84"/>
      <c r="AP8" s="85"/>
    </row>
    <row r="9" spans="1:42" ht="16.5" customHeight="1">
      <c r="A9" s="79">
        <v>4</v>
      </c>
      <c r="B9" s="80"/>
      <c r="C9" s="81" t="s">
        <v>120</v>
      </c>
      <c r="D9" s="82"/>
      <c r="E9" s="83"/>
      <c r="F9" s="84"/>
      <c r="G9" s="132"/>
      <c r="H9" s="140"/>
      <c r="I9" s="136"/>
      <c r="J9" s="84"/>
      <c r="K9" s="84"/>
      <c r="L9" s="84"/>
      <c r="M9" s="84"/>
      <c r="N9" s="84"/>
      <c r="O9" s="85"/>
      <c r="P9" s="469">
        <f t="shared" si="0"/>
        <v>0</v>
      </c>
      <c r="Q9" s="470"/>
      <c r="R9" s="83"/>
      <c r="S9" s="84"/>
      <c r="T9" s="84"/>
      <c r="U9" s="84"/>
      <c r="V9" s="84"/>
      <c r="W9" s="84"/>
      <c r="X9" s="84"/>
      <c r="Y9" s="84"/>
      <c r="Z9" s="84"/>
      <c r="AA9" s="84"/>
      <c r="AB9" s="84"/>
      <c r="AC9" s="84"/>
      <c r="AD9" s="84"/>
      <c r="AE9" s="84"/>
      <c r="AF9" s="84"/>
      <c r="AG9" s="84"/>
      <c r="AH9" s="84"/>
      <c r="AI9" s="84"/>
      <c r="AJ9" s="84"/>
      <c r="AK9" s="84"/>
      <c r="AL9" s="84"/>
      <c r="AM9" s="84"/>
      <c r="AN9" s="84"/>
      <c r="AO9" s="84"/>
      <c r="AP9" s="85"/>
    </row>
    <row r="10" spans="1:42" ht="16.5" customHeight="1">
      <c r="A10" s="79">
        <v>5</v>
      </c>
      <c r="B10" s="80"/>
      <c r="C10" s="81" t="s">
        <v>49</v>
      </c>
      <c r="D10" s="82"/>
      <c r="E10" s="83"/>
      <c r="F10" s="84"/>
      <c r="G10" s="132"/>
      <c r="H10" s="140"/>
      <c r="I10" s="136">
        <v>1</v>
      </c>
      <c r="J10" s="84"/>
      <c r="K10" s="84"/>
      <c r="L10" s="84"/>
      <c r="M10" s="84"/>
      <c r="N10" s="84"/>
      <c r="O10" s="85"/>
      <c r="P10" s="469">
        <f t="shared" si="0"/>
        <v>1</v>
      </c>
      <c r="Q10" s="470"/>
      <c r="R10" s="83"/>
      <c r="S10" s="84"/>
      <c r="T10" s="84"/>
      <c r="U10" s="84"/>
      <c r="V10" s="84"/>
      <c r="W10" s="84"/>
      <c r="X10" s="84"/>
      <c r="Y10" s="84"/>
      <c r="Z10" s="84"/>
      <c r="AA10" s="84"/>
      <c r="AB10" s="84"/>
      <c r="AC10" s="84"/>
      <c r="AD10" s="84"/>
      <c r="AE10" s="84"/>
      <c r="AF10" s="84"/>
      <c r="AG10" s="84"/>
      <c r="AH10" s="84"/>
      <c r="AI10" s="84"/>
      <c r="AJ10" s="84"/>
      <c r="AK10" s="84"/>
      <c r="AL10" s="84">
        <v>1</v>
      </c>
      <c r="AM10" s="84"/>
      <c r="AN10" s="84"/>
      <c r="AO10" s="84"/>
      <c r="AP10" s="85"/>
    </row>
    <row r="11" spans="1:42" ht="16.5" customHeight="1">
      <c r="A11" s="79">
        <v>6</v>
      </c>
      <c r="B11" s="80"/>
      <c r="C11" s="81" t="s">
        <v>121</v>
      </c>
      <c r="D11" s="82"/>
      <c r="E11" s="83">
        <v>1</v>
      </c>
      <c r="F11" s="84"/>
      <c r="G11" s="132"/>
      <c r="H11" s="140"/>
      <c r="I11" s="136"/>
      <c r="J11" s="84"/>
      <c r="K11" s="84"/>
      <c r="L11" s="84">
        <v>1</v>
      </c>
      <c r="M11" s="84">
        <v>3</v>
      </c>
      <c r="N11" s="84"/>
      <c r="O11" s="85"/>
      <c r="P11" s="469">
        <f t="shared" si="0"/>
        <v>5</v>
      </c>
      <c r="Q11" s="470"/>
      <c r="R11" s="83"/>
      <c r="S11" s="84"/>
      <c r="T11" s="84">
        <v>1</v>
      </c>
      <c r="U11" s="84"/>
      <c r="V11" s="84"/>
      <c r="W11" s="84"/>
      <c r="X11" s="84"/>
      <c r="Y11" s="84">
        <v>1</v>
      </c>
      <c r="Z11" s="84"/>
      <c r="AA11" s="84"/>
      <c r="AB11" s="84"/>
      <c r="AC11" s="84"/>
      <c r="AD11" s="84"/>
      <c r="AE11" s="84"/>
      <c r="AF11" s="84"/>
      <c r="AG11" s="84"/>
      <c r="AH11" s="84"/>
      <c r="AI11" s="84"/>
      <c r="AJ11" s="84"/>
      <c r="AK11" s="84"/>
      <c r="AL11" s="84"/>
      <c r="AM11" s="84">
        <v>3</v>
      </c>
      <c r="AN11" s="84"/>
      <c r="AO11" s="84"/>
      <c r="AP11" s="85"/>
    </row>
    <row r="12" spans="1:42" ht="16.5" customHeight="1">
      <c r="A12" s="79">
        <v>7</v>
      </c>
      <c r="B12" s="80"/>
      <c r="C12" s="81" t="s">
        <v>122</v>
      </c>
      <c r="D12" s="82"/>
      <c r="E12" s="83"/>
      <c r="F12" s="84"/>
      <c r="G12" s="132"/>
      <c r="H12" s="140">
        <v>1</v>
      </c>
      <c r="I12" s="136">
        <v>3</v>
      </c>
      <c r="J12" s="84"/>
      <c r="K12" s="84"/>
      <c r="L12" s="84"/>
      <c r="M12" s="84">
        <v>1</v>
      </c>
      <c r="N12" s="84">
        <v>1</v>
      </c>
      <c r="O12" s="85">
        <v>2</v>
      </c>
      <c r="P12" s="469">
        <f t="shared" si="0"/>
        <v>8</v>
      </c>
      <c r="Q12" s="470"/>
      <c r="R12" s="83"/>
      <c r="S12" s="84"/>
      <c r="T12" s="84"/>
      <c r="U12" s="84">
        <v>1</v>
      </c>
      <c r="V12" s="84"/>
      <c r="W12" s="84">
        <v>2</v>
      </c>
      <c r="X12" s="84">
        <v>1</v>
      </c>
      <c r="Y12" s="84">
        <v>3</v>
      </c>
      <c r="Z12" s="84"/>
      <c r="AA12" s="84"/>
      <c r="AB12" s="84"/>
      <c r="AC12" s="84"/>
      <c r="AD12" s="84"/>
      <c r="AE12" s="84"/>
      <c r="AF12" s="84"/>
      <c r="AG12" s="84"/>
      <c r="AH12" s="84">
        <v>1</v>
      </c>
      <c r="AI12" s="84"/>
      <c r="AJ12" s="84"/>
      <c r="AK12" s="84"/>
      <c r="AL12" s="84"/>
      <c r="AM12" s="84"/>
      <c r="AN12" s="84"/>
      <c r="AO12" s="84"/>
      <c r="AP12" s="85"/>
    </row>
    <row r="13" spans="1:42" ht="16.5" customHeight="1">
      <c r="A13" s="79">
        <v>8</v>
      </c>
      <c r="B13" s="80"/>
      <c r="C13" s="81" t="s">
        <v>123</v>
      </c>
      <c r="D13" s="82"/>
      <c r="E13" s="83"/>
      <c r="F13" s="84"/>
      <c r="G13" s="132"/>
      <c r="H13" s="140"/>
      <c r="I13" s="136"/>
      <c r="J13" s="84"/>
      <c r="K13" s="84"/>
      <c r="L13" s="84"/>
      <c r="M13" s="84"/>
      <c r="N13" s="84"/>
      <c r="O13" s="85"/>
      <c r="P13" s="469">
        <f t="shared" si="0"/>
        <v>0</v>
      </c>
      <c r="Q13" s="470"/>
      <c r="R13" s="83"/>
      <c r="S13" s="84"/>
      <c r="T13" s="84"/>
      <c r="U13" s="84"/>
      <c r="V13" s="84"/>
      <c r="W13" s="84"/>
      <c r="X13" s="84"/>
      <c r="Y13" s="84"/>
      <c r="Z13" s="84"/>
      <c r="AA13" s="84"/>
      <c r="AB13" s="84"/>
      <c r="AC13" s="84"/>
      <c r="AD13" s="84"/>
      <c r="AE13" s="84"/>
      <c r="AF13" s="84"/>
      <c r="AG13" s="84"/>
      <c r="AH13" s="84"/>
      <c r="AI13" s="84"/>
      <c r="AJ13" s="84"/>
      <c r="AK13" s="84"/>
      <c r="AL13" s="84"/>
      <c r="AM13" s="84"/>
      <c r="AN13" s="84"/>
      <c r="AO13" s="84"/>
      <c r="AP13" s="85"/>
    </row>
    <row r="14" spans="1:42" ht="16.5" customHeight="1">
      <c r="A14" s="79">
        <v>9</v>
      </c>
      <c r="B14" s="80"/>
      <c r="C14" s="81" t="s">
        <v>124</v>
      </c>
      <c r="D14" s="82"/>
      <c r="E14" s="83"/>
      <c r="F14" s="84"/>
      <c r="G14" s="132"/>
      <c r="H14" s="140"/>
      <c r="I14" s="136"/>
      <c r="J14" s="84"/>
      <c r="K14" s="84"/>
      <c r="L14" s="84"/>
      <c r="M14" s="84"/>
      <c r="N14" s="84"/>
      <c r="O14" s="85"/>
      <c r="P14" s="469">
        <f t="shared" si="0"/>
        <v>0</v>
      </c>
      <c r="Q14" s="470"/>
      <c r="R14" s="83"/>
      <c r="S14" s="84"/>
      <c r="T14" s="84"/>
      <c r="U14" s="84"/>
      <c r="V14" s="84"/>
      <c r="W14" s="84"/>
      <c r="X14" s="84"/>
      <c r="Y14" s="84"/>
      <c r="Z14" s="84"/>
      <c r="AA14" s="84"/>
      <c r="AB14" s="84"/>
      <c r="AC14" s="84"/>
      <c r="AD14" s="84"/>
      <c r="AE14" s="84"/>
      <c r="AF14" s="84"/>
      <c r="AG14" s="84"/>
      <c r="AH14" s="84"/>
      <c r="AI14" s="84"/>
      <c r="AJ14" s="84"/>
      <c r="AK14" s="84"/>
      <c r="AL14" s="84"/>
      <c r="AM14" s="84"/>
      <c r="AN14" s="84"/>
      <c r="AO14" s="84"/>
      <c r="AP14" s="85"/>
    </row>
    <row r="15" spans="1:42" ht="16.5" customHeight="1">
      <c r="A15" s="79">
        <v>10</v>
      </c>
      <c r="B15" s="80"/>
      <c r="C15" s="81" t="s">
        <v>125</v>
      </c>
      <c r="D15" s="82"/>
      <c r="E15" s="83"/>
      <c r="F15" s="84"/>
      <c r="G15" s="132"/>
      <c r="H15" s="140"/>
      <c r="I15" s="136"/>
      <c r="J15" s="84"/>
      <c r="K15" s="84"/>
      <c r="L15" s="84"/>
      <c r="M15" s="84"/>
      <c r="N15" s="84">
        <v>2</v>
      </c>
      <c r="O15" s="85">
        <v>3</v>
      </c>
      <c r="P15" s="469">
        <f t="shared" si="0"/>
        <v>5</v>
      </c>
      <c r="Q15" s="470"/>
      <c r="R15" s="83"/>
      <c r="S15" s="84"/>
      <c r="T15" s="84"/>
      <c r="U15" s="84"/>
      <c r="V15" s="84"/>
      <c r="W15" s="84"/>
      <c r="X15" s="84"/>
      <c r="Y15" s="84"/>
      <c r="Z15" s="84">
        <v>1</v>
      </c>
      <c r="AA15" s="84"/>
      <c r="AB15" s="84"/>
      <c r="AC15" s="84"/>
      <c r="AD15" s="84"/>
      <c r="AE15" s="84"/>
      <c r="AF15" s="84"/>
      <c r="AG15" s="84"/>
      <c r="AH15" s="84">
        <v>1</v>
      </c>
      <c r="AI15" s="84">
        <v>1</v>
      </c>
      <c r="AJ15" s="84"/>
      <c r="AK15" s="84"/>
      <c r="AL15" s="84"/>
      <c r="AM15" s="84">
        <v>2</v>
      </c>
      <c r="AN15" s="84"/>
      <c r="AO15" s="84"/>
      <c r="AP15" s="85"/>
    </row>
    <row r="16" spans="1:42" ht="16.5" customHeight="1">
      <c r="A16" s="79">
        <v>11</v>
      </c>
      <c r="B16" s="80"/>
      <c r="C16" s="81" t="s">
        <v>126</v>
      </c>
      <c r="D16" s="82"/>
      <c r="E16" s="83"/>
      <c r="F16" s="84"/>
      <c r="G16" s="132"/>
      <c r="H16" s="140"/>
      <c r="I16" s="136"/>
      <c r="J16" s="84"/>
      <c r="K16" s="84"/>
      <c r="L16" s="84"/>
      <c r="M16" s="84"/>
      <c r="N16" s="84"/>
      <c r="O16" s="85"/>
      <c r="P16" s="469">
        <f t="shared" si="0"/>
        <v>0</v>
      </c>
      <c r="Q16" s="470"/>
      <c r="R16" s="83"/>
      <c r="S16" s="84"/>
      <c r="T16" s="84"/>
      <c r="U16" s="84"/>
      <c r="V16" s="84"/>
      <c r="W16" s="84"/>
      <c r="X16" s="84"/>
      <c r="Y16" s="84"/>
      <c r="Z16" s="84"/>
      <c r="AA16" s="84"/>
      <c r="AB16" s="84"/>
      <c r="AC16" s="84"/>
      <c r="AD16" s="84"/>
      <c r="AE16" s="84"/>
      <c r="AF16" s="84"/>
      <c r="AG16" s="84"/>
      <c r="AH16" s="84"/>
      <c r="AI16" s="84"/>
      <c r="AJ16" s="84"/>
      <c r="AK16" s="84"/>
      <c r="AL16" s="84"/>
      <c r="AM16" s="84"/>
      <c r="AN16" s="84"/>
      <c r="AO16" s="84"/>
      <c r="AP16" s="85"/>
    </row>
    <row r="17" spans="1:42" ht="16.5" customHeight="1">
      <c r="A17" s="79">
        <v>12</v>
      </c>
      <c r="B17" s="80"/>
      <c r="C17" s="81" t="s">
        <v>127</v>
      </c>
      <c r="D17" s="82"/>
      <c r="E17" s="83">
        <v>2</v>
      </c>
      <c r="F17" s="84"/>
      <c r="G17" s="132"/>
      <c r="H17" s="140">
        <v>1</v>
      </c>
      <c r="I17" s="136"/>
      <c r="J17" s="84"/>
      <c r="K17" s="84"/>
      <c r="L17" s="84"/>
      <c r="M17" s="84"/>
      <c r="N17" s="84"/>
      <c r="O17" s="85"/>
      <c r="P17" s="469">
        <f t="shared" si="0"/>
        <v>3</v>
      </c>
      <c r="Q17" s="470"/>
      <c r="R17" s="83">
        <v>1</v>
      </c>
      <c r="S17" s="84"/>
      <c r="T17" s="84"/>
      <c r="U17" s="84"/>
      <c r="V17" s="84"/>
      <c r="W17" s="84"/>
      <c r="X17" s="84"/>
      <c r="Y17" s="84"/>
      <c r="Z17" s="84"/>
      <c r="AA17" s="84"/>
      <c r="AB17" s="84"/>
      <c r="AC17" s="84"/>
      <c r="AD17" s="84"/>
      <c r="AE17" s="84"/>
      <c r="AF17" s="84"/>
      <c r="AG17" s="84"/>
      <c r="AH17" s="84"/>
      <c r="AI17" s="84"/>
      <c r="AJ17" s="84">
        <v>2</v>
      </c>
      <c r="AK17" s="84"/>
      <c r="AL17" s="84"/>
      <c r="AM17" s="84"/>
      <c r="AN17" s="84"/>
      <c r="AO17" s="84"/>
      <c r="AP17" s="85"/>
    </row>
    <row r="18" spans="1:42" ht="16.5" customHeight="1">
      <c r="A18" s="79">
        <v>13</v>
      </c>
      <c r="B18" s="80"/>
      <c r="C18" s="81" t="s">
        <v>128</v>
      </c>
      <c r="D18" s="82"/>
      <c r="E18" s="83"/>
      <c r="F18" s="84"/>
      <c r="G18" s="132"/>
      <c r="H18" s="140"/>
      <c r="I18" s="136"/>
      <c r="J18" s="84"/>
      <c r="K18" s="84"/>
      <c r="L18" s="84"/>
      <c r="M18" s="84"/>
      <c r="N18" s="84"/>
      <c r="O18" s="85"/>
      <c r="P18" s="469">
        <f t="shared" si="0"/>
        <v>0</v>
      </c>
      <c r="Q18" s="470"/>
      <c r="R18" s="83"/>
      <c r="S18" s="84"/>
      <c r="T18" s="84"/>
      <c r="U18" s="84"/>
      <c r="V18" s="84"/>
      <c r="W18" s="84"/>
      <c r="X18" s="84"/>
      <c r="Y18" s="84"/>
      <c r="Z18" s="84"/>
      <c r="AA18" s="84"/>
      <c r="AB18" s="84"/>
      <c r="AC18" s="84"/>
      <c r="AD18" s="84"/>
      <c r="AE18" s="84"/>
      <c r="AF18" s="84"/>
      <c r="AG18" s="84"/>
      <c r="AH18" s="84"/>
      <c r="AI18" s="84"/>
      <c r="AJ18" s="84"/>
      <c r="AK18" s="84"/>
      <c r="AL18" s="84"/>
      <c r="AM18" s="84"/>
      <c r="AN18" s="84"/>
      <c r="AO18" s="84"/>
      <c r="AP18" s="85"/>
    </row>
    <row r="19" spans="1:42" ht="16.5" customHeight="1">
      <c r="A19" s="79">
        <v>14</v>
      </c>
      <c r="B19" s="80"/>
      <c r="C19" s="81" t="s">
        <v>129</v>
      </c>
      <c r="D19" s="82"/>
      <c r="E19" s="83"/>
      <c r="F19" s="84"/>
      <c r="G19" s="132"/>
      <c r="H19" s="140"/>
      <c r="I19" s="136"/>
      <c r="J19" s="84"/>
      <c r="K19" s="84"/>
      <c r="L19" s="84"/>
      <c r="M19" s="84"/>
      <c r="N19" s="84"/>
      <c r="O19" s="85"/>
      <c r="P19" s="469">
        <f t="shared" si="0"/>
        <v>0</v>
      </c>
      <c r="Q19" s="470"/>
      <c r="R19" s="83"/>
      <c r="S19" s="84"/>
      <c r="T19" s="84"/>
      <c r="U19" s="84"/>
      <c r="V19" s="84"/>
      <c r="W19" s="84"/>
      <c r="X19" s="84"/>
      <c r="Y19" s="84"/>
      <c r="Z19" s="84"/>
      <c r="AA19" s="84"/>
      <c r="AB19" s="84"/>
      <c r="AC19" s="84"/>
      <c r="AD19" s="84"/>
      <c r="AE19" s="84"/>
      <c r="AF19" s="84"/>
      <c r="AG19" s="84"/>
      <c r="AH19" s="84"/>
      <c r="AI19" s="84"/>
      <c r="AJ19" s="84"/>
      <c r="AK19" s="84"/>
      <c r="AL19" s="84"/>
      <c r="AM19" s="84"/>
      <c r="AN19" s="84"/>
      <c r="AO19" s="84"/>
      <c r="AP19" s="85"/>
    </row>
    <row r="20" spans="1:42" ht="16.5" customHeight="1">
      <c r="A20" s="79">
        <v>15</v>
      </c>
      <c r="B20" s="80"/>
      <c r="C20" s="81" t="s">
        <v>130</v>
      </c>
      <c r="D20" s="82"/>
      <c r="E20" s="83"/>
      <c r="F20" s="84"/>
      <c r="G20" s="132"/>
      <c r="H20" s="140"/>
      <c r="I20" s="136"/>
      <c r="J20" s="84"/>
      <c r="K20" s="84"/>
      <c r="L20" s="84"/>
      <c r="M20" s="84"/>
      <c r="N20" s="84"/>
      <c r="O20" s="85"/>
      <c r="P20" s="345">
        <f t="shared" si="0"/>
        <v>0</v>
      </c>
      <c r="Q20" s="471"/>
      <c r="R20" s="83"/>
      <c r="S20" s="84"/>
      <c r="T20" s="84"/>
      <c r="U20" s="84"/>
      <c r="V20" s="84"/>
      <c r="W20" s="84"/>
      <c r="X20" s="84"/>
      <c r="Y20" s="84"/>
      <c r="Z20" s="84"/>
      <c r="AA20" s="84"/>
      <c r="AB20" s="84"/>
      <c r="AC20" s="84"/>
      <c r="AD20" s="84"/>
      <c r="AE20" s="84"/>
      <c r="AF20" s="84"/>
      <c r="AG20" s="84"/>
      <c r="AH20" s="84"/>
      <c r="AI20" s="84"/>
      <c r="AJ20" s="84"/>
      <c r="AK20" s="84"/>
      <c r="AL20" s="84"/>
      <c r="AM20" s="84"/>
      <c r="AN20" s="84"/>
      <c r="AO20" s="84"/>
      <c r="AP20" s="85"/>
    </row>
    <row r="21" spans="1:42" ht="16.5" customHeight="1">
      <c r="A21" s="79">
        <v>16</v>
      </c>
      <c r="B21" s="80"/>
      <c r="C21" s="81" t="s">
        <v>131</v>
      </c>
      <c r="D21" s="82"/>
      <c r="E21" s="83"/>
      <c r="F21" s="84"/>
      <c r="G21" s="132"/>
      <c r="H21" s="140"/>
      <c r="I21" s="136"/>
      <c r="J21" s="84"/>
      <c r="K21" s="84"/>
      <c r="L21" s="84"/>
      <c r="M21" s="84"/>
      <c r="N21" s="84"/>
      <c r="O21" s="85"/>
      <c r="P21" s="345">
        <f t="shared" si="0"/>
        <v>0</v>
      </c>
      <c r="Q21" s="471"/>
      <c r="R21" s="83"/>
      <c r="S21" s="84"/>
      <c r="T21" s="84"/>
      <c r="U21" s="84"/>
      <c r="V21" s="84"/>
      <c r="W21" s="84"/>
      <c r="X21" s="84"/>
      <c r="Y21" s="84"/>
      <c r="Z21" s="84"/>
      <c r="AA21" s="84"/>
      <c r="AB21" s="84"/>
      <c r="AC21" s="84"/>
      <c r="AD21" s="84"/>
      <c r="AE21" s="84"/>
      <c r="AF21" s="84"/>
      <c r="AG21" s="84"/>
      <c r="AH21" s="84"/>
      <c r="AI21" s="84"/>
      <c r="AJ21" s="84"/>
      <c r="AK21" s="84"/>
      <c r="AL21" s="84"/>
      <c r="AM21" s="84"/>
      <c r="AN21" s="84"/>
      <c r="AO21" s="84"/>
      <c r="AP21" s="85"/>
    </row>
    <row r="22" spans="1:42" ht="16.5" customHeight="1">
      <c r="A22" s="79">
        <v>17</v>
      </c>
      <c r="B22" s="80"/>
      <c r="C22" s="81" t="s">
        <v>132</v>
      </c>
      <c r="D22" s="82"/>
      <c r="E22" s="83"/>
      <c r="F22" s="84"/>
      <c r="G22" s="132"/>
      <c r="H22" s="140">
        <v>2</v>
      </c>
      <c r="I22" s="136">
        <v>6</v>
      </c>
      <c r="J22" s="84"/>
      <c r="K22" s="84"/>
      <c r="L22" s="84"/>
      <c r="M22" s="84"/>
      <c r="N22" s="84"/>
      <c r="O22" s="85">
        <v>11</v>
      </c>
      <c r="P22" s="345">
        <f t="shared" si="0"/>
        <v>19</v>
      </c>
      <c r="Q22" s="471"/>
      <c r="R22" s="83"/>
      <c r="S22" s="84"/>
      <c r="T22" s="84"/>
      <c r="U22" s="84"/>
      <c r="V22" s="84"/>
      <c r="W22" s="84"/>
      <c r="X22" s="84"/>
      <c r="Y22" s="84">
        <v>6</v>
      </c>
      <c r="Z22" s="84">
        <v>13</v>
      </c>
      <c r="AA22" s="84"/>
      <c r="AB22" s="84"/>
      <c r="AC22" s="84"/>
      <c r="AD22" s="84"/>
      <c r="AE22" s="84"/>
      <c r="AF22" s="84"/>
      <c r="AG22" s="84"/>
      <c r="AH22" s="84"/>
      <c r="AI22" s="84"/>
      <c r="AJ22" s="84"/>
      <c r="AK22" s="84"/>
      <c r="AL22" s="84"/>
      <c r="AM22" s="84"/>
      <c r="AN22" s="84"/>
      <c r="AO22" s="84"/>
      <c r="AP22" s="85"/>
    </row>
    <row r="23" spans="1:42" ht="16.5" customHeight="1">
      <c r="A23" s="79">
        <v>18</v>
      </c>
      <c r="B23" s="80"/>
      <c r="C23" s="81" t="s">
        <v>133</v>
      </c>
      <c r="D23" s="82"/>
      <c r="E23" s="83"/>
      <c r="F23" s="84"/>
      <c r="G23" s="132"/>
      <c r="H23" s="140"/>
      <c r="I23" s="136"/>
      <c r="J23" s="84"/>
      <c r="K23" s="84"/>
      <c r="L23" s="84"/>
      <c r="M23" s="84"/>
      <c r="N23" s="84">
        <v>2</v>
      </c>
      <c r="O23" s="85">
        <v>2</v>
      </c>
      <c r="P23" s="345">
        <f t="shared" si="0"/>
        <v>4</v>
      </c>
      <c r="Q23" s="471"/>
      <c r="R23" s="83"/>
      <c r="S23" s="84"/>
      <c r="T23" s="84"/>
      <c r="U23" s="84"/>
      <c r="V23" s="84"/>
      <c r="W23" s="84"/>
      <c r="X23" s="84"/>
      <c r="Y23" s="84"/>
      <c r="Z23" s="84">
        <v>4</v>
      </c>
      <c r="AA23" s="84"/>
      <c r="AB23" s="84"/>
      <c r="AC23" s="84"/>
      <c r="AD23" s="84"/>
      <c r="AE23" s="84"/>
      <c r="AF23" s="84"/>
      <c r="AG23" s="84"/>
      <c r="AH23" s="84"/>
      <c r="AI23" s="84"/>
      <c r="AJ23" s="84"/>
      <c r="AK23" s="84"/>
      <c r="AL23" s="84"/>
      <c r="AM23" s="84"/>
      <c r="AN23" s="84"/>
      <c r="AO23" s="84"/>
      <c r="AP23" s="85"/>
    </row>
    <row r="24" spans="1:42" ht="16.5" customHeight="1">
      <c r="A24" s="79">
        <v>19</v>
      </c>
      <c r="B24" s="80"/>
      <c r="C24" s="81" t="s">
        <v>134</v>
      </c>
      <c r="D24" s="82"/>
      <c r="E24" s="83"/>
      <c r="F24" s="84"/>
      <c r="G24" s="132"/>
      <c r="H24" s="140"/>
      <c r="I24" s="136"/>
      <c r="J24" s="84"/>
      <c r="K24" s="84"/>
      <c r="L24" s="84"/>
      <c r="M24" s="84"/>
      <c r="N24" s="84"/>
      <c r="O24" s="85"/>
      <c r="P24" s="345">
        <f t="shared" si="0"/>
        <v>0</v>
      </c>
      <c r="Q24" s="471"/>
      <c r="R24" s="83"/>
      <c r="S24" s="84"/>
      <c r="T24" s="84"/>
      <c r="U24" s="84"/>
      <c r="V24" s="84"/>
      <c r="W24" s="84"/>
      <c r="X24" s="84"/>
      <c r="Y24" s="84"/>
      <c r="Z24" s="84"/>
      <c r="AA24" s="84"/>
      <c r="AB24" s="84"/>
      <c r="AC24" s="84"/>
      <c r="AD24" s="84"/>
      <c r="AE24" s="84"/>
      <c r="AF24" s="84"/>
      <c r="AG24" s="84"/>
      <c r="AH24" s="84"/>
      <c r="AI24" s="84"/>
      <c r="AJ24" s="84"/>
      <c r="AK24" s="84"/>
      <c r="AL24" s="84"/>
      <c r="AM24" s="84"/>
      <c r="AN24" s="84"/>
      <c r="AO24" s="84"/>
      <c r="AP24" s="85"/>
    </row>
    <row r="25" spans="1:42" ht="16.5" customHeight="1">
      <c r="A25" s="79">
        <v>90</v>
      </c>
      <c r="B25" s="80"/>
      <c r="C25" s="81" t="s">
        <v>135</v>
      </c>
      <c r="D25" s="82"/>
      <c r="E25" s="83"/>
      <c r="F25" s="84"/>
      <c r="G25" s="132"/>
      <c r="H25" s="140"/>
      <c r="I25" s="136">
        <v>1</v>
      </c>
      <c r="J25" s="84"/>
      <c r="K25" s="84"/>
      <c r="L25" s="84"/>
      <c r="M25" s="84">
        <v>1</v>
      </c>
      <c r="N25" s="84"/>
      <c r="O25" s="85">
        <v>2</v>
      </c>
      <c r="P25" s="345">
        <f t="shared" si="0"/>
        <v>4</v>
      </c>
      <c r="Q25" s="471"/>
      <c r="R25" s="83"/>
      <c r="S25" s="84"/>
      <c r="T25" s="84"/>
      <c r="U25" s="84"/>
      <c r="V25" s="84"/>
      <c r="W25" s="84"/>
      <c r="X25" s="84"/>
      <c r="Y25" s="84"/>
      <c r="Z25" s="84"/>
      <c r="AA25" s="84"/>
      <c r="AB25" s="84"/>
      <c r="AC25" s="84"/>
      <c r="AD25" s="84"/>
      <c r="AE25" s="84"/>
      <c r="AF25" s="84"/>
      <c r="AG25" s="84"/>
      <c r="AH25" s="84"/>
      <c r="AI25" s="84"/>
      <c r="AJ25" s="84"/>
      <c r="AK25" s="84"/>
      <c r="AL25" s="84"/>
      <c r="AM25" s="84"/>
      <c r="AN25" s="84">
        <v>1</v>
      </c>
      <c r="AO25" s="84">
        <v>2</v>
      </c>
      <c r="AP25" s="85">
        <v>1</v>
      </c>
    </row>
    <row r="26" spans="1:42" ht="16.5" customHeight="1">
      <c r="A26" s="86">
        <v>99</v>
      </c>
      <c r="B26" s="87"/>
      <c r="C26" s="88" t="s">
        <v>117</v>
      </c>
      <c r="D26" s="89"/>
      <c r="E26" s="90"/>
      <c r="F26" s="91"/>
      <c r="G26" s="133"/>
      <c r="H26" s="141"/>
      <c r="I26" s="137"/>
      <c r="J26" s="91"/>
      <c r="K26" s="91"/>
      <c r="L26" s="91"/>
      <c r="M26" s="91"/>
      <c r="N26" s="91"/>
      <c r="O26" s="92"/>
      <c r="P26" s="472">
        <f t="shared" si="0"/>
        <v>0</v>
      </c>
      <c r="Q26" s="473"/>
      <c r="R26" s="90"/>
      <c r="S26" s="91"/>
      <c r="T26" s="91"/>
      <c r="U26" s="91"/>
      <c r="V26" s="91"/>
      <c r="W26" s="91"/>
      <c r="X26" s="91"/>
      <c r="Y26" s="91"/>
      <c r="Z26" s="91"/>
      <c r="AA26" s="91"/>
      <c r="AB26" s="91"/>
      <c r="AC26" s="91"/>
      <c r="AD26" s="91"/>
      <c r="AE26" s="91"/>
      <c r="AF26" s="91"/>
      <c r="AG26" s="91"/>
      <c r="AH26" s="91"/>
      <c r="AI26" s="91"/>
      <c r="AJ26" s="91"/>
      <c r="AK26" s="91"/>
      <c r="AL26" s="91"/>
      <c r="AM26" s="91"/>
      <c r="AN26" s="91"/>
      <c r="AO26" s="91"/>
      <c r="AP26" s="92"/>
    </row>
    <row r="27" spans="1:42" ht="16.5" customHeight="1" thickBot="1">
      <c r="A27" s="448" t="s">
        <v>38</v>
      </c>
      <c r="B27" s="449"/>
      <c r="C27" s="449"/>
      <c r="D27" s="450"/>
      <c r="E27" s="93">
        <f>SUM(E6:E26)</f>
        <v>4</v>
      </c>
      <c r="F27" s="94">
        <f aca="true" t="shared" si="1" ref="F27:P27">SUM(F6:F26)</f>
        <v>0</v>
      </c>
      <c r="G27" s="134">
        <f t="shared" si="1"/>
        <v>3</v>
      </c>
      <c r="H27" s="142">
        <f t="shared" si="1"/>
        <v>10</v>
      </c>
      <c r="I27" s="138">
        <f t="shared" si="1"/>
        <v>14</v>
      </c>
      <c r="J27" s="94">
        <f t="shared" si="1"/>
        <v>1</v>
      </c>
      <c r="K27" s="94">
        <f t="shared" si="1"/>
        <v>0</v>
      </c>
      <c r="L27" s="94">
        <f t="shared" si="1"/>
        <v>1</v>
      </c>
      <c r="M27" s="94">
        <f t="shared" si="1"/>
        <v>5</v>
      </c>
      <c r="N27" s="94">
        <f t="shared" si="1"/>
        <v>6</v>
      </c>
      <c r="O27" s="95">
        <f t="shared" si="1"/>
        <v>21</v>
      </c>
      <c r="P27" s="474">
        <f t="shared" si="1"/>
        <v>65</v>
      </c>
      <c r="Q27" s="351"/>
      <c r="R27" s="93">
        <f aca="true" t="shared" si="2" ref="R27:AP27">SUM(R6:R26)</f>
        <v>1</v>
      </c>
      <c r="S27" s="94">
        <f t="shared" si="2"/>
        <v>0</v>
      </c>
      <c r="T27" s="94">
        <f t="shared" si="2"/>
        <v>1</v>
      </c>
      <c r="U27" s="94">
        <f t="shared" si="2"/>
        <v>4</v>
      </c>
      <c r="V27" s="94">
        <f t="shared" si="2"/>
        <v>0</v>
      </c>
      <c r="W27" s="94">
        <f t="shared" si="2"/>
        <v>2</v>
      </c>
      <c r="X27" s="94">
        <f t="shared" si="2"/>
        <v>1</v>
      </c>
      <c r="Y27" s="94">
        <f>SUM(Y6:Y26)</f>
        <v>14</v>
      </c>
      <c r="Z27" s="94">
        <f>SUM(Z6:Z26)</f>
        <v>18</v>
      </c>
      <c r="AA27" s="94">
        <f t="shared" si="2"/>
        <v>0</v>
      </c>
      <c r="AB27" s="94">
        <f t="shared" si="2"/>
        <v>0</v>
      </c>
      <c r="AC27" s="94">
        <f t="shared" si="2"/>
        <v>0</v>
      </c>
      <c r="AD27" s="94">
        <f t="shared" si="2"/>
        <v>0</v>
      </c>
      <c r="AE27" s="94">
        <f t="shared" si="2"/>
        <v>0</v>
      </c>
      <c r="AF27" s="94">
        <f t="shared" si="2"/>
        <v>0</v>
      </c>
      <c r="AG27" s="94">
        <f t="shared" si="2"/>
        <v>0</v>
      </c>
      <c r="AH27" s="94">
        <f t="shared" si="2"/>
        <v>2</v>
      </c>
      <c r="AI27" s="94">
        <f t="shared" si="2"/>
        <v>9</v>
      </c>
      <c r="AJ27" s="94">
        <f t="shared" si="2"/>
        <v>2</v>
      </c>
      <c r="AK27" s="94">
        <f t="shared" si="2"/>
        <v>1</v>
      </c>
      <c r="AL27" s="94">
        <f t="shared" si="2"/>
        <v>1</v>
      </c>
      <c r="AM27" s="94">
        <f t="shared" si="2"/>
        <v>5</v>
      </c>
      <c r="AN27" s="94">
        <f t="shared" si="2"/>
        <v>1</v>
      </c>
      <c r="AO27" s="94">
        <f t="shared" si="2"/>
        <v>2</v>
      </c>
      <c r="AP27" s="95">
        <f t="shared" si="2"/>
        <v>1</v>
      </c>
    </row>
    <row r="28" ht="15" thickTop="1"/>
  </sheetData>
  <mergeCells count="39">
    <mergeCell ref="P26:Q26"/>
    <mergeCell ref="P27:Q27"/>
    <mergeCell ref="P22:Q22"/>
    <mergeCell ref="P23:Q23"/>
    <mergeCell ref="P24:Q24"/>
    <mergeCell ref="P25:Q25"/>
    <mergeCell ref="P18:Q18"/>
    <mergeCell ref="P19:Q19"/>
    <mergeCell ref="P20:Q20"/>
    <mergeCell ref="P21:Q21"/>
    <mergeCell ref="P14:Q14"/>
    <mergeCell ref="P15:Q15"/>
    <mergeCell ref="P16:Q16"/>
    <mergeCell ref="P17:Q17"/>
    <mergeCell ref="P10:Q10"/>
    <mergeCell ref="P11:Q11"/>
    <mergeCell ref="P12:Q12"/>
    <mergeCell ref="P13:Q13"/>
    <mergeCell ref="P6:Q6"/>
    <mergeCell ref="P7:Q7"/>
    <mergeCell ref="P8:Q8"/>
    <mergeCell ref="P9:Q9"/>
    <mergeCell ref="A1:AP1"/>
    <mergeCell ref="A2:AP2"/>
    <mergeCell ref="AJ3:AP3"/>
    <mergeCell ref="L4:L5"/>
    <mergeCell ref="M4:M5"/>
    <mergeCell ref="N4:N5"/>
    <mergeCell ref="O4:O5"/>
    <mergeCell ref="A27:D27"/>
    <mergeCell ref="P4:Q4"/>
    <mergeCell ref="E4:E5"/>
    <mergeCell ref="F4:F5"/>
    <mergeCell ref="G4:G5"/>
    <mergeCell ref="H4:H5"/>
    <mergeCell ref="I4:I5"/>
    <mergeCell ref="J4:J5"/>
    <mergeCell ref="K4:K5"/>
    <mergeCell ref="A4:A5"/>
  </mergeCells>
  <printOptions/>
  <pageMargins left="0.2" right="0.19" top="0.67" bottom="0.36" header="0.5118110236220472" footer="0.2"/>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dimension ref="A1:P24"/>
  <sheetViews>
    <sheetView showZeros="0" workbookViewId="0" topLeftCell="A1">
      <pane xSplit="3" ySplit="6" topLeftCell="D7" activePane="bottomRight" state="frozen"/>
      <selection pane="topLeft" activeCell="A1" sqref="A1"/>
      <selection pane="topRight" activeCell="D1" sqref="D1"/>
      <selection pane="bottomLeft" activeCell="G6" sqref="G6"/>
      <selection pane="bottomRight" activeCell="O24" sqref="O24"/>
    </sheetView>
  </sheetViews>
  <sheetFormatPr defaultColWidth="9.00390625" defaultRowHeight="13.5"/>
  <cols>
    <col min="1" max="1" width="1.625" style="1" customWidth="1"/>
    <col min="2" max="2" width="11.625" style="1" customWidth="1"/>
    <col min="3" max="3" width="1.625" style="1" customWidth="1"/>
    <col min="4" max="16" width="11.625" style="1" customWidth="1"/>
    <col min="17" max="16384" width="9.00390625" style="1" customWidth="1"/>
  </cols>
  <sheetData>
    <row r="1" spans="1:16" ht="27" customHeight="1">
      <c r="A1" s="426" t="s">
        <v>174</v>
      </c>
      <c r="B1" s="481"/>
      <c r="C1" s="481"/>
      <c r="D1" s="481"/>
      <c r="E1" s="481"/>
      <c r="F1" s="481"/>
      <c r="G1" s="481"/>
      <c r="H1" s="481"/>
      <c r="I1" s="481"/>
      <c r="J1" s="481"/>
      <c r="K1" s="481"/>
      <c r="L1" s="481"/>
      <c r="M1" s="481"/>
      <c r="N1" s="481"/>
      <c r="O1" s="481"/>
      <c r="P1" s="481"/>
    </row>
    <row r="2" spans="1:16" ht="21" customHeight="1">
      <c r="A2" s="427" t="s">
        <v>266</v>
      </c>
      <c r="B2" s="481"/>
      <c r="C2" s="481"/>
      <c r="D2" s="481"/>
      <c r="E2" s="481"/>
      <c r="F2" s="481"/>
      <c r="G2" s="481"/>
      <c r="H2" s="481"/>
      <c r="I2" s="481"/>
      <c r="J2" s="481"/>
      <c r="K2" s="481"/>
      <c r="L2" s="481"/>
      <c r="M2" s="481"/>
      <c r="N2" s="481"/>
      <c r="O2" s="481"/>
      <c r="P2" s="481"/>
    </row>
    <row r="3" spans="14:16" ht="21" customHeight="1" thickBot="1">
      <c r="N3" s="3"/>
      <c r="O3" s="428" t="s">
        <v>62</v>
      </c>
      <c r="P3" s="428"/>
    </row>
    <row r="4" spans="1:16" ht="24.75" customHeight="1" thickTop="1">
      <c r="A4" s="4"/>
      <c r="B4" s="6"/>
      <c r="C4" s="6"/>
      <c r="D4" s="477" t="s">
        <v>64</v>
      </c>
      <c r="E4" s="478"/>
      <c r="F4" s="477" t="s">
        <v>65</v>
      </c>
      <c r="G4" s="479"/>
      <c r="H4" s="147" t="s">
        <v>66</v>
      </c>
      <c r="I4" s="480" t="s">
        <v>67</v>
      </c>
      <c r="J4" s="478"/>
      <c r="K4" s="477" t="s">
        <v>68</v>
      </c>
      <c r="L4" s="478"/>
      <c r="M4" s="96" t="s">
        <v>69</v>
      </c>
      <c r="N4" s="96" t="s">
        <v>70</v>
      </c>
      <c r="O4" s="482" t="s">
        <v>136</v>
      </c>
      <c r="P4" s="482" t="s">
        <v>38</v>
      </c>
    </row>
    <row r="5" spans="1:16" ht="24.75" customHeight="1">
      <c r="A5" s="7"/>
      <c r="B5" s="9"/>
      <c r="C5" s="9"/>
      <c r="D5" s="485" t="s">
        <v>0</v>
      </c>
      <c r="E5" s="29" t="s">
        <v>137</v>
      </c>
      <c r="F5" s="20" t="s">
        <v>138</v>
      </c>
      <c r="G5" s="429" t="s">
        <v>1</v>
      </c>
      <c r="H5" s="488" t="s">
        <v>2</v>
      </c>
      <c r="I5" s="128" t="s">
        <v>139</v>
      </c>
      <c r="J5" s="97" t="s">
        <v>140</v>
      </c>
      <c r="K5" s="20" t="s">
        <v>141</v>
      </c>
      <c r="L5" s="475" t="s">
        <v>31</v>
      </c>
      <c r="M5" s="482" t="s">
        <v>3</v>
      </c>
      <c r="N5" s="482" t="s">
        <v>4</v>
      </c>
      <c r="O5" s="484"/>
      <c r="P5" s="484"/>
    </row>
    <row r="6" spans="1:16" ht="24.75" customHeight="1">
      <c r="A6" s="10"/>
      <c r="B6" s="11"/>
      <c r="C6" s="11"/>
      <c r="D6" s="486"/>
      <c r="E6" s="37" t="s">
        <v>142</v>
      </c>
      <c r="F6" s="33" t="s">
        <v>143</v>
      </c>
      <c r="G6" s="487"/>
      <c r="H6" s="489"/>
      <c r="I6" s="130" t="s">
        <v>144</v>
      </c>
      <c r="J6" s="98" t="s">
        <v>145</v>
      </c>
      <c r="K6" s="33" t="s">
        <v>146</v>
      </c>
      <c r="L6" s="476"/>
      <c r="M6" s="483"/>
      <c r="N6" s="483"/>
      <c r="O6" s="483"/>
      <c r="P6" s="483"/>
    </row>
    <row r="7" spans="1:16" ht="24.75" customHeight="1">
      <c r="A7" s="99"/>
      <c r="B7" s="100" t="s">
        <v>147</v>
      </c>
      <c r="C7" s="101"/>
      <c r="D7" s="102"/>
      <c r="E7" s="103"/>
      <c r="F7" s="104"/>
      <c r="G7" s="105"/>
      <c r="H7" s="148">
        <v>2</v>
      </c>
      <c r="I7" s="143">
        <v>3</v>
      </c>
      <c r="J7" s="105"/>
      <c r="K7" s="104"/>
      <c r="L7" s="103"/>
      <c r="M7" s="105"/>
      <c r="N7" s="106"/>
      <c r="O7" s="106">
        <v>1</v>
      </c>
      <c r="P7" s="103">
        <f aca="true" t="shared" si="0" ref="P7:P23">O7+N7+M7+L7+K7+J7+I7+H7+G7+F7+D7</f>
        <v>6</v>
      </c>
    </row>
    <row r="8" spans="1:16" ht="24.75" customHeight="1">
      <c r="A8" s="80"/>
      <c r="B8" s="81" t="s">
        <v>148</v>
      </c>
      <c r="C8" s="56"/>
      <c r="D8" s="107"/>
      <c r="E8" s="108"/>
      <c r="F8" s="109"/>
      <c r="G8" s="110"/>
      <c r="H8" s="149">
        <v>1</v>
      </c>
      <c r="I8" s="144">
        <v>2</v>
      </c>
      <c r="J8" s="110"/>
      <c r="K8" s="109"/>
      <c r="L8" s="108"/>
      <c r="M8" s="110"/>
      <c r="N8" s="111"/>
      <c r="O8" s="111">
        <v>1</v>
      </c>
      <c r="P8" s="108">
        <f t="shared" si="0"/>
        <v>4</v>
      </c>
    </row>
    <row r="9" spans="1:16" ht="24.75" customHeight="1">
      <c r="A9" s="80"/>
      <c r="B9" s="81" t="s">
        <v>149</v>
      </c>
      <c r="C9" s="56"/>
      <c r="D9" s="107">
        <v>2</v>
      </c>
      <c r="E9" s="108">
        <v>1</v>
      </c>
      <c r="F9" s="109"/>
      <c r="G9" s="110"/>
      <c r="H9" s="149">
        <v>1</v>
      </c>
      <c r="I9" s="144"/>
      <c r="J9" s="110"/>
      <c r="K9" s="109"/>
      <c r="L9" s="108"/>
      <c r="M9" s="110">
        <v>3</v>
      </c>
      <c r="N9" s="111">
        <v>2</v>
      </c>
      <c r="O9" s="111">
        <v>2</v>
      </c>
      <c r="P9" s="108">
        <f t="shared" si="0"/>
        <v>10</v>
      </c>
    </row>
    <row r="10" spans="1:16" ht="24.75" customHeight="1">
      <c r="A10" s="80"/>
      <c r="B10" s="81" t="s">
        <v>150</v>
      </c>
      <c r="C10" s="56"/>
      <c r="D10" s="107"/>
      <c r="E10" s="108"/>
      <c r="F10" s="109"/>
      <c r="G10" s="110"/>
      <c r="H10" s="149">
        <v>1</v>
      </c>
      <c r="I10" s="144">
        <v>1</v>
      </c>
      <c r="J10" s="110"/>
      <c r="K10" s="109"/>
      <c r="L10" s="108"/>
      <c r="M10" s="110"/>
      <c r="N10" s="111"/>
      <c r="O10" s="111">
        <v>3</v>
      </c>
      <c r="P10" s="108">
        <f t="shared" si="0"/>
        <v>5</v>
      </c>
    </row>
    <row r="11" spans="1:16" ht="24.75" customHeight="1">
      <c r="A11" s="80"/>
      <c r="B11" s="81" t="s">
        <v>151</v>
      </c>
      <c r="C11" s="56"/>
      <c r="D11" s="107"/>
      <c r="E11" s="108"/>
      <c r="F11" s="109"/>
      <c r="G11" s="110"/>
      <c r="H11" s="149">
        <v>2</v>
      </c>
      <c r="I11" s="144"/>
      <c r="J11" s="110"/>
      <c r="K11" s="109"/>
      <c r="L11" s="108"/>
      <c r="M11" s="110"/>
      <c r="N11" s="111"/>
      <c r="O11" s="111">
        <v>1</v>
      </c>
      <c r="P11" s="108">
        <f t="shared" si="0"/>
        <v>3</v>
      </c>
    </row>
    <row r="12" spans="1:16" ht="24.75" customHeight="1">
      <c r="A12" s="80"/>
      <c r="B12" s="81" t="s">
        <v>152</v>
      </c>
      <c r="C12" s="56"/>
      <c r="D12" s="107"/>
      <c r="E12" s="108"/>
      <c r="F12" s="109"/>
      <c r="G12" s="110"/>
      <c r="H12" s="149"/>
      <c r="I12" s="144">
        <v>1</v>
      </c>
      <c r="J12" s="110"/>
      <c r="K12" s="109"/>
      <c r="L12" s="108"/>
      <c r="M12" s="110"/>
      <c r="N12" s="111"/>
      <c r="O12" s="111">
        <v>2</v>
      </c>
      <c r="P12" s="108">
        <f t="shared" si="0"/>
        <v>3</v>
      </c>
    </row>
    <row r="13" spans="1:16" ht="24.75" customHeight="1">
      <c r="A13" s="80"/>
      <c r="B13" s="81" t="s">
        <v>153</v>
      </c>
      <c r="C13" s="56"/>
      <c r="D13" s="107"/>
      <c r="E13" s="108"/>
      <c r="F13" s="109"/>
      <c r="G13" s="110">
        <v>2</v>
      </c>
      <c r="H13" s="149">
        <v>1</v>
      </c>
      <c r="I13" s="144">
        <v>1</v>
      </c>
      <c r="J13" s="110"/>
      <c r="K13" s="109"/>
      <c r="L13" s="108"/>
      <c r="M13" s="110"/>
      <c r="N13" s="111">
        <v>1</v>
      </c>
      <c r="O13" s="111">
        <v>5</v>
      </c>
      <c r="P13" s="108">
        <f t="shared" si="0"/>
        <v>10</v>
      </c>
    </row>
    <row r="14" spans="1:16" ht="24.75" customHeight="1">
      <c r="A14" s="80"/>
      <c r="B14" s="81" t="s">
        <v>154</v>
      </c>
      <c r="C14" s="56"/>
      <c r="D14" s="107"/>
      <c r="E14" s="108"/>
      <c r="F14" s="109"/>
      <c r="G14" s="110"/>
      <c r="H14" s="149"/>
      <c r="I14" s="144">
        <v>1</v>
      </c>
      <c r="J14" s="110"/>
      <c r="K14" s="109"/>
      <c r="L14" s="108"/>
      <c r="M14" s="110"/>
      <c r="N14" s="111"/>
      <c r="O14" s="111">
        <v>1</v>
      </c>
      <c r="P14" s="108">
        <f t="shared" si="0"/>
        <v>2</v>
      </c>
    </row>
    <row r="15" spans="1:16" ht="24.75" customHeight="1">
      <c r="A15" s="80"/>
      <c r="B15" s="81" t="s">
        <v>155</v>
      </c>
      <c r="C15" s="56"/>
      <c r="D15" s="107"/>
      <c r="E15" s="108"/>
      <c r="F15" s="109"/>
      <c r="G15" s="110">
        <v>1</v>
      </c>
      <c r="H15" s="149">
        <v>1</v>
      </c>
      <c r="I15" s="144"/>
      <c r="J15" s="110"/>
      <c r="K15" s="109"/>
      <c r="L15" s="108"/>
      <c r="M15" s="110">
        <v>1</v>
      </c>
      <c r="N15" s="111">
        <v>3</v>
      </c>
      <c r="O15" s="111">
        <v>4</v>
      </c>
      <c r="P15" s="108">
        <f t="shared" si="0"/>
        <v>10</v>
      </c>
    </row>
    <row r="16" spans="1:16" ht="24.75" customHeight="1">
      <c r="A16" s="80"/>
      <c r="B16" s="81" t="s">
        <v>156</v>
      </c>
      <c r="C16" s="56"/>
      <c r="D16" s="107"/>
      <c r="E16" s="108"/>
      <c r="F16" s="109"/>
      <c r="G16" s="110"/>
      <c r="H16" s="149"/>
      <c r="I16" s="144"/>
      <c r="J16" s="110"/>
      <c r="K16" s="109"/>
      <c r="L16" s="108"/>
      <c r="M16" s="110"/>
      <c r="N16" s="111"/>
      <c r="O16" s="111"/>
      <c r="P16" s="108">
        <f t="shared" si="0"/>
        <v>0</v>
      </c>
    </row>
    <row r="17" spans="1:16" ht="24.75" customHeight="1">
      <c r="A17" s="80"/>
      <c r="B17" s="81" t="s">
        <v>157</v>
      </c>
      <c r="C17" s="56"/>
      <c r="D17" s="107">
        <v>2</v>
      </c>
      <c r="E17" s="108"/>
      <c r="F17" s="109"/>
      <c r="G17" s="110"/>
      <c r="H17" s="149"/>
      <c r="I17" s="144"/>
      <c r="J17" s="110"/>
      <c r="K17" s="109"/>
      <c r="L17" s="108">
        <v>1</v>
      </c>
      <c r="M17" s="110"/>
      <c r="N17" s="111"/>
      <c r="O17" s="111"/>
      <c r="P17" s="108">
        <f t="shared" si="0"/>
        <v>3</v>
      </c>
    </row>
    <row r="18" spans="1:16" ht="24.75" customHeight="1">
      <c r="A18" s="80"/>
      <c r="B18" s="81" t="s">
        <v>158</v>
      </c>
      <c r="C18" s="56"/>
      <c r="D18" s="107"/>
      <c r="E18" s="108"/>
      <c r="F18" s="109"/>
      <c r="G18" s="110"/>
      <c r="H18" s="149">
        <v>1</v>
      </c>
      <c r="I18" s="144"/>
      <c r="J18" s="110"/>
      <c r="K18" s="109"/>
      <c r="L18" s="108"/>
      <c r="M18" s="110"/>
      <c r="N18" s="111"/>
      <c r="O18" s="111"/>
      <c r="P18" s="108">
        <f t="shared" si="0"/>
        <v>1</v>
      </c>
    </row>
    <row r="19" spans="1:16" ht="24.75" customHeight="1">
      <c r="A19" s="80"/>
      <c r="B19" s="81" t="s">
        <v>159</v>
      </c>
      <c r="C19" s="56"/>
      <c r="D19" s="107"/>
      <c r="E19" s="108"/>
      <c r="F19" s="109"/>
      <c r="G19" s="110"/>
      <c r="H19" s="149"/>
      <c r="I19" s="144">
        <v>1</v>
      </c>
      <c r="J19" s="110"/>
      <c r="K19" s="109"/>
      <c r="L19" s="108"/>
      <c r="M19" s="110"/>
      <c r="N19" s="111"/>
      <c r="O19" s="111"/>
      <c r="P19" s="108">
        <f t="shared" si="0"/>
        <v>1</v>
      </c>
    </row>
    <row r="20" spans="1:16" ht="24.75" customHeight="1">
      <c r="A20" s="80"/>
      <c r="B20" s="81" t="s">
        <v>160</v>
      </c>
      <c r="C20" s="56"/>
      <c r="D20" s="107"/>
      <c r="E20" s="108"/>
      <c r="F20" s="109"/>
      <c r="G20" s="110"/>
      <c r="H20" s="149"/>
      <c r="I20" s="144">
        <v>1</v>
      </c>
      <c r="J20" s="110"/>
      <c r="K20" s="109"/>
      <c r="L20" s="108"/>
      <c r="M20" s="110"/>
      <c r="N20" s="111"/>
      <c r="O20" s="111">
        <v>1</v>
      </c>
      <c r="P20" s="108">
        <f t="shared" si="0"/>
        <v>2</v>
      </c>
    </row>
    <row r="21" spans="1:16" ht="24.75" customHeight="1">
      <c r="A21" s="80"/>
      <c r="B21" s="81" t="s">
        <v>161</v>
      </c>
      <c r="C21" s="56"/>
      <c r="D21" s="107"/>
      <c r="E21" s="108"/>
      <c r="F21" s="109"/>
      <c r="G21" s="110"/>
      <c r="H21" s="149"/>
      <c r="I21" s="144">
        <v>2</v>
      </c>
      <c r="J21" s="110"/>
      <c r="K21" s="109"/>
      <c r="L21" s="108"/>
      <c r="M21" s="110"/>
      <c r="N21" s="111"/>
      <c r="O21" s="111"/>
      <c r="P21" s="108">
        <f t="shared" si="0"/>
        <v>2</v>
      </c>
    </row>
    <row r="22" spans="1:16" ht="24.75" customHeight="1">
      <c r="A22" s="80"/>
      <c r="B22" s="81" t="s">
        <v>162</v>
      </c>
      <c r="C22" s="56"/>
      <c r="D22" s="107"/>
      <c r="E22" s="108"/>
      <c r="F22" s="109"/>
      <c r="G22" s="110"/>
      <c r="H22" s="149"/>
      <c r="I22" s="144">
        <v>1</v>
      </c>
      <c r="J22" s="110">
        <v>1</v>
      </c>
      <c r="K22" s="109"/>
      <c r="L22" s="108"/>
      <c r="M22" s="110">
        <v>1</v>
      </c>
      <c r="N22" s="111"/>
      <c r="O22" s="111"/>
      <c r="P22" s="108">
        <f t="shared" si="0"/>
        <v>3</v>
      </c>
    </row>
    <row r="23" spans="1:16" ht="24.75" customHeight="1">
      <c r="A23" s="112"/>
      <c r="B23" s="113" t="s">
        <v>163</v>
      </c>
      <c r="C23" s="114"/>
      <c r="D23" s="115"/>
      <c r="E23" s="116"/>
      <c r="F23" s="117"/>
      <c r="G23" s="118"/>
      <c r="H23" s="150"/>
      <c r="I23" s="145"/>
      <c r="J23" s="118"/>
      <c r="K23" s="117"/>
      <c r="L23" s="116"/>
      <c r="M23" s="118"/>
      <c r="N23" s="119"/>
      <c r="O23" s="119"/>
      <c r="P23" s="116">
        <f t="shared" si="0"/>
        <v>0</v>
      </c>
    </row>
    <row r="24" spans="1:16" ht="24.75" customHeight="1" thickBot="1">
      <c r="A24" s="120"/>
      <c r="B24" s="121" t="s">
        <v>5</v>
      </c>
      <c r="C24" s="122"/>
      <c r="D24" s="123">
        <f aca="true" t="shared" si="1" ref="D24:P24">SUM(D7:D23)</f>
        <v>4</v>
      </c>
      <c r="E24" s="124">
        <f t="shared" si="1"/>
        <v>1</v>
      </c>
      <c r="F24" s="125">
        <f t="shared" si="1"/>
        <v>0</v>
      </c>
      <c r="G24" s="126">
        <f t="shared" si="1"/>
        <v>3</v>
      </c>
      <c r="H24" s="151">
        <f t="shared" si="1"/>
        <v>10</v>
      </c>
      <c r="I24" s="146">
        <f t="shared" si="1"/>
        <v>14</v>
      </c>
      <c r="J24" s="126">
        <f t="shared" si="1"/>
        <v>1</v>
      </c>
      <c r="K24" s="125">
        <f t="shared" si="1"/>
        <v>0</v>
      </c>
      <c r="L24" s="124">
        <f t="shared" si="1"/>
        <v>1</v>
      </c>
      <c r="M24" s="126">
        <f t="shared" si="1"/>
        <v>5</v>
      </c>
      <c r="N24" s="127">
        <f t="shared" si="1"/>
        <v>6</v>
      </c>
      <c r="O24" s="127">
        <f t="shared" si="1"/>
        <v>21</v>
      </c>
      <c r="P24" s="124">
        <f t="shared" si="1"/>
        <v>65</v>
      </c>
    </row>
    <row r="25" ht="15" thickTop="1"/>
  </sheetData>
  <mergeCells count="15">
    <mergeCell ref="A1:P1"/>
    <mergeCell ref="A2:P2"/>
    <mergeCell ref="O3:P3"/>
    <mergeCell ref="M5:M6"/>
    <mergeCell ref="N5:N6"/>
    <mergeCell ref="P4:P6"/>
    <mergeCell ref="O4:O6"/>
    <mergeCell ref="D5:D6"/>
    <mergeCell ref="G5:G6"/>
    <mergeCell ref="H5:H6"/>
    <mergeCell ref="L5:L6"/>
    <mergeCell ref="D4:E4"/>
    <mergeCell ref="F4:G4"/>
    <mergeCell ref="I4:J4"/>
    <mergeCell ref="K4:L4"/>
  </mergeCells>
  <printOptions/>
  <pageMargins left="0.53" right="0.2" top="1" bottom="0.76" header="0.512" footer="0.21"/>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dimension ref="A1:M55"/>
  <sheetViews>
    <sheetView view="pageBreakPreview" zoomScale="60" workbookViewId="0" topLeftCell="A1">
      <pane xSplit="1" ySplit="5" topLeftCell="B51" activePane="bottomRight" state="frozen"/>
      <selection pane="topLeft" activeCell="A1" sqref="A1"/>
      <selection pane="topRight" activeCell="B1" sqref="B1"/>
      <selection pane="bottomLeft" activeCell="D6" sqref="D6"/>
      <selection pane="bottomRight" activeCell="N2" sqref="N2"/>
    </sheetView>
  </sheetViews>
  <sheetFormatPr defaultColWidth="9.00390625" defaultRowHeight="13.5"/>
  <cols>
    <col min="1" max="1" width="4.625" style="181" customWidth="1"/>
    <col min="2" max="2" width="15.625" style="182" customWidth="1"/>
    <col min="3" max="3" width="4.625" style="183" customWidth="1"/>
    <col min="4" max="4" width="5.625" style="183" customWidth="1"/>
    <col min="5" max="5" width="6.625" style="183" customWidth="1"/>
    <col min="6" max="6" width="8.25390625" style="183" customWidth="1"/>
    <col min="7" max="7" width="5.625" style="183" customWidth="1"/>
    <col min="8" max="8" width="8.625" style="183" customWidth="1"/>
    <col min="9" max="9" width="10.625" style="183" customWidth="1"/>
    <col min="10" max="10" width="15.625" style="181" customWidth="1"/>
    <col min="11" max="11" width="13.625" style="181" customWidth="1"/>
    <col min="12" max="12" width="31.625" style="181" customWidth="1"/>
    <col min="13" max="13" width="19.125" style="181" customWidth="1"/>
    <col min="14" max="16384" width="9.00390625" style="181" customWidth="1"/>
  </cols>
  <sheetData>
    <row r="1" spans="1:13" ht="30" customHeight="1">
      <c r="A1" s="553" t="s">
        <v>175</v>
      </c>
      <c r="B1" s="554"/>
      <c r="C1" s="554"/>
      <c r="D1" s="554"/>
      <c r="E1" s="554"/>
      <c r="F1" s="554"/>
      <c r="G1" s="554"/>
      <c r="H1" s="554"/>
      <c r="I1" s="554"/>
      <c r="J1" s="554"/>
      <c r="K1" s="554"/>
      <c r="L1" s="554"/>
      <c r="M1" s="554"/>
    </row>
    <row r="2" spans="1:13" ht="30" customHeight="1">
      <c r="A2" s="554" t="s">
        <v>270</v>
      </c>
      <c r="B2" s="554"/>
      <c r="C2" s="554"/>
      <c r="D2" s="554"/>
      <c r="E2" s="554"/>
      <c r="F2" s="554"/>
      <c r="G2" s="554"/>
      <c r="H2" s="554"/>
      <c r="I2" s="554"/>
      <c r="J2" s="554"/>
      <c r="K2" s="554"/>
      <c r="L2" s="554"/>
      <c r="M2" s="554"/>
    </row>
    <row r="3" spans="12:13" ht="30" customHeight="1">
      <c r="L3" s="555" t="s">
        <v>40</v>
      </c>
      <c r="M3" s="555"/>
    </row>
    <row r="4" spans="1:13" ht="18" customHeight="1">
      <c r="A4" s="518" t="s">
        <v>41</v>
      </c>
      <c r="B4" s="556" t="s">
        <v>42</v>
      </c>
      <c r="C4" s="184" t="s">
        <v>43</v>
      </c>
      <c r="D4" s="544" t="s">
        <v>52</v>
      </c>
      <c r="E4" s="544" t="s">
        <v>53</v>
      </c>
      <c r="F4" s="544" t="s">
        <v>54</v>
      </c>
      <c r="G4" s="544" t="s">
        <v>55</v>
      </c>
      <c r="H4" s="544" t="s">
        <v>56</v>
      </c>
      <c r="I4" s="544" t="s">
        <v>44</v>
      </c>
      <c r="J4" s="544" t="s">
        <v>45</v>
      </c>
      <c r="K4" s="558" t="s">
        <v>46</v>
      </c>
      <c r="L4" s="559"/>
      <c r="M4" s="544" t="s">
        <v>47</v>
      </c>
    </row>
    <row r="5" spans="1:13" ht="18" customHeight="1">
      <c r="A5" s="520"/>
      <c r="B5" s="557"/>
      <c r="C5" s="185" t="s">
        <v>48</v>
      </c>
      <c r="D5" s="545"/>
      <c r="E5" s="545"/>
      <c r="F5" s="545"/>
      <c r="G5" s="545"/>
      <c r="H5" s="545"/>
      <c r="I5" s="557"/>
      <c r="J5" s="557"/>
      <c r="K5" s="560"/>
      <c r="L5" s="561"/>
      <c r="M5" s="557"/>
    </row>
    <row r="6" spans="1:13" ht="18" customHeight="1">
      <c r="A6" s="536" t="s">
        <v>221</v>
      </c>
      <c r="B6" s="539">
        <v>40578</v>
      </c>
      <c r="C6" s="541">
        <v>1</v>
      </c>
      <c r="D6" s="521" t="s">
        <v>57</v>
      </c>
      <c r="E6" s="524">
        <v>54</v>
      </c>
      <c r="F6" s="518" t="s">
        <v>177</v>
      </c>
      <c r="G6" s="521" t="s">
        <v>169</v>
      </c>
      <c r="H6" s="518" t="s">
        <v>170</v>
      </c>
      <c r="I6" s="518" t="s">
        <v>179</v>
      </c>
      <c r="J6" s="527" t="s">
        <v>180</v>
      </c>
      <c r="K6" s="530" t="s">
        <v>182</v>
      </c>
      <c r="L6" s="531"/>
      <c r="M6" s="518" t="s">
        <v>51</v>
      </c>
    </row>
    <row r="7" spans="1:13" ht="18" customHeight="1">
      <c r="A7" s="537"/>
      <c r="B7" s="540"/>
      <c r="C7" s="542"/>
      <c r="D7" s="522"/>
      <c r="E7" s="525"/>
      <c r="F7" s="519"/>
      <c r="G7" s="522"/>
      <c r="H7" s="519"/>
      <c r="I7" s="519"/>
      <c r="J7" s="528"/>
      <c r="K7" s="532"/>
      <c r="L7" s="533"/>
      <c r="M7" s="519"/>
    </row>
    <row r="8" spans="1:13" ht="18" customHeight="1">
      <c r="A8" s="537"/>
      <c r="B8" s="540"/>
      <c r="C8" s="542"/>
      <c r="D8" s="522"/>
      <c r="E8" s="525"/>
      <c r="F8" s="519"/>
      <c r="G8" s="522"/>
      <c r="H8" s="519"/>
      <c r="I8" s="519"/>
      <c r="J8" s="528"/>
      <c r="K8" s="532"/>
      <c r="L8" s="533"/>
      <c r="M8" s="528" t="s">
        <v>181</v>
      </c>
    </row>
    <row r="9" spans="1:13" ht="18" customHeight="1">
      <c r="A9" s="537"/>
      <c r="B9" s="540" t="s">
        <v>168</v>
      </c>
      <c r="C9" s="542"/>
      <c r="D9" s="522"/>
      <c r="E9" s="525"/>
      <c r="F9" s="519"/>
      <c r="G9" s="522"/>
      <c r="H9" s="519"/>
      <c r="I9" s="519"/>
      <c r="J9" s="528"/>
      <c r="K9" s="532"/>
      <c r="L9" s="533"/>
      <c r="M9" s="528"/>
    </row>
    <row r="10" spans="1:13" ht="18" customHeight="1">
      <c r="A10" s="538"/>
      <c r="B10" s="520"/>
      <c r="C10" s="543"/>
      <c r="D10" s="523"/>
      <c r="E10" s="526"/>
      <c r="F10" s="520"/>
      <c r="G10" s="523"/>
      <c r="H10" s="520"/>
      <c r="I10" s="520"/>
      <c r="J10" s="529"/>
      <c r="K10" s="534"/>
      <c r="L10" s="535"/>
      <c r="M10" s="529"/>
    </row>
    <row r="11" spans="1:13" ht="18" customHeight="1">
      <c r="A11" s="536">
        <v>2</v>
      </c>
      <c r="B11" s="539">
        <v>40582</v>
      </c>
      <c r="C11" s="548">
        <v>1</v>
      </c>
      <c r="D11" s="521" t="s">
        <v>57</v>
      </c>
      <c r="E11" s="524" t="s">
        <v>214</v>
      </c>
      <c r="F11" s="518" t="s">
        <v>215</v>
      </c>
      <c r="G11" s="521" t="s">
        <v>178</v>
      </c>
      <c r="H11" s="518" t="s">
        <v>209</v>
      </c>
      <c r="I11" s="518" t="s">
        <v>216</v>
      </c>
      <c r="J11" s="527" t="s">
        <v>217</v>
      </c>
      <c r="K11" s="530" t="s">
        <v>218</v>
      </c>
      <c r="L11" s="531"/>
      <c r="M11" s="518" t="s">
        <v>50</v>
      </c>
    </row>
    <row r="12" spans="1:13" ht="18" customHeight="1">
      <c r="A12" s="537"/>
      <c r="B12" s="540"/>
      <c r="C12" s="549"/>
      <c r="D12" s="522"/>
      <c r="E12" s="525"/>
      <c r="F12" s="519"/>
      <c r="G12" s="522"/>
      <c r="H12" s="519"/>
      <c r="I12" s="519"/>
      <c r="J12" s="528"/>
      <c r="K12" s="532"/>
      <c r="L12" s="533"/>
      <c r="M12" s="519"/>
    </row>
    <row r="13" spans="1:13" ht="18" customHeight="1">
      <c r="A13" s="537"/>
      <c r="B13" s="540"/>
      <c r="C13" s="549"/>
      <c r="D13" s="522"/>
      <c r="E13" s="525"/>
      <c r="F13" s="519"/>
      <c r="G13" s="522"/>
      <c r="H13" s="519"/>
      <c r="I13" s="519"/>
      <c r="J13" s="528"/>
      <c r="K13" s="532"/>
      <c r="L13" s="533"/>
      <c r="M13" s="528" t="s">
        <v>219</v>
      </c>
    </row>
    <row r="14" spans="1:13" ht="18" customHeight="1">
      <c r="A14" s="537"/>
      <c r="B14" s="540" t="s">
        <v>220</v>
      </c>
      <c r="C14" s="549"/>
      <c r="D14" s="522"/>
      <c r="E14" s="525"/>
      <c r="F14" s="519"/>
      <c r="G14" s="522"/>
      <c r="H14" s="519"/>
      <c r="I14" s="519"/>
      <c r="J14" s="528"/>
      <c r="K14" s="532"/>
      <c r="L14" s="533"/>
      <c r="M14" s="528"/>
    </row>
    <row r="15" spans="1:13" ht="18" customHeight="1">
      <c r="A15" s="538"/>
      <c r="B15" s="552"/>
      <c r="C15" s="550"/>
      <c r="D15" s="523"/>
      <c r="E15" s="526"/>
      <c r="F15" s="520"/>
      <c r="G15" s="523"/>
      <c r="H15" s="520"/>
      <c r="I15" s="520"/>
      <c r="J15" s="529"/>
      <c r="K15" s="534"/>
      <c r="L15" s="535"/>
      <c r="M15" s="529"/>
    </row>
    <row r="16" spans="1:13" ht="18" customHeight="1">
      <c r="A16" s="536" t="s">
        <v>222</v>
      </c>
      <c r="B16" s="539">
        <v>40583</v>
      </c>
      <c r="C16" s="541">
        <v>1</v>
      </c>
      <c r="D16" s="521" t="s">
        <v>57</v>
      </c>
      <c r="E16" s="524">
        <v>54</v>
      </c>
      <c r="F16" s="518" t="s">
        <v>184</v>
      </c>
      <c r="G16" s="521" t="s">
        <v>185</v>
      </c>
      <c r="H16" s="518" t="s">
        <v>247</v>
      </c>
      <c r="I16" s="518" t="s">
        <v>186</v>
      </c>
      <c r="J16" s="527" t="s">
        <v>187</v>
      </c>
      <c r="K16" s="530" t="s">
        <v>246</v>
      </c>
      <c r="L16" s="531"/>
      <c r="M16" s="518" t="s">
        <v>188</v>
      </c>
    </row>
    <row r="17" spans="1:13" ht="18" customHeight="1">
      <c r="A17" s="537"/>
      <c r="B17" s="540"/>
      <c r="C17" s="542"/>
      <c r="D17" s="522"/>
      <c r="E17" s="525"/>
      <c r="F17" s="519"/>
      <c r="G17" s="522"/>
      <c r="H17" s="519"/>
      <c r="I17" s="519"/>
      <c r="J17" s="528"/>
      <c r="K17" s="532"/>
      <c r="L17" s="533"/>
      <c r="M17" s="551"/>
    </row>
    <row r="18" spans="1:13" ht="18" customHeight="1">
      <c r="A18" s="537"/>
      <c r="B18" s="540"/>
      <c r="C18" s="542"/>
      <c r="D18" s="522"/>
      <c r="E18" s="525"/>
      <c r="F18" s="519"/>
      <c r="G18" s="522"/>
      <c r="H18" s="519"/>
      <c r="I18" s="519"/>
      <c r="J18" s="528"/>
      <c r="K18" s="532"/>
      <c r="L18" s="533"/>
      <c r="M18" s="528" t="s">
        <v>93</v>
      </c>
    </row>
    <row r="19" spans="1:13" ht="18" customHeight="1">
      <c r="A19" s="537"/>
      <c r="B19" s="540" t="s">
        <v>183</v>
      </c>
      <c r="C19" s="542"/>
      <c r="D19" s="522"/>
      <c r="E19" s="525"/>
      <c r="F19" s="519"/>
      <c r="G19" s="522"/>
      <c r="H19" s="519"/>
      <c r="I19" s="519"/>
      <c r="J19" s="528"/>
      <c r="K19" s="532"/>
      <c r="L19" s="533"/>
      <c r="M19" s="528"/>
    </row>
    <row r="20" spans="1:13" ht="18" customHeight="1">
      <c r="A20" s="538"/>
      <c r="B20" s="552"/>
      <c r="C20" s="543"/>
      <c r="D20" s="523"/>
      <c r="E20" s="526"/>
      <c r="F20" s="520"/>
      <c r="G20" s="523"/>
      <c r="H20" s="520"/>
      <c r="I20" s="520"/>
      <c r="J20" s="529"/>
      <c r="K20" s="534"/>
      <c r="L20" s="535"/>
      <c r="M20" s="529"/>
    </row>
    <row r="21" spans="1:13" ht="18" customHeight="1">
      <c r="A21" s="536" t="s">
        <v>223</v>
      </c>
      <c r="B21" s="539">
        <v>40679</v>
      </c>
      <c r="C21" s="548">
        <v>1</v>
      </c>
      <c r="D21" s="521" t="s">
        <v>57</v>
      </c>
      <c r="E21" s="524" t="s">
        <v>190</v>
      </c>
      <c r="F21" s="518" t="s">
        <v>191</v>
      </c>
      <c r="G21" s="521" t="s">
        <v>192</v>
      </c>
      <c r="H21" s="518" t="s">
        <v>193</v>
      </c>
      <c r="I21" s="518" t="s">
        <v>194</v>
      </c>
      <c r="J21" s="527" t="s">
        <v>195</v>
      </c>
      <c r="K21" s="530" t="s">
        <v>196</v>
      </c>
      <c r="L21" s="531"/>
      <c r="M21" s="518" t="s">
        <v>50</v>
      </c>
    </row>
    <row r="22" spans="1:13" ht="18" customHeight="1">
      <c r="A22" s="537"/>
      <c r="B22" s="540"/>
      <c r="C22" s="549"/>
      <c r="D22" s="522"/>
      <c r="E22" s="525"/>
      <c r="F22" s="519"/>
      <c r="G22" s="522"/>
      <c r="H22" s="519"/>
      <c r="I22" s="519"/>
      <c r="J22" s="528"/>
      <c r="K22" s="532"/>
      <c r="L22" s="533"/>
      <c r="M22" s="519"/>
    </row>
    <row r="23" spans="1:13" ht="18" customHeight="1">
      <c r="A23" s="537"/>
      <c r="B23" s="540"/>
      <c r="C23" s="549"/>
      <c r="D23" s="522"/>
      <c r="E23" s="525"/>
      <c r="F23" s="519"/>
      <c r="G23" s="522"/>
      <c r="H23" s="519"/>
      <c r="I23" s="519"/>
      <c r="J23" s="528"/>
      <c r="K23" s="532"/>
      <c r="L23" s="533"/>
      <c r="M23" s="528" t="s">
        <v>197</v>
      </c>
    </row>
    <row r="24" spans="1:13" ht="18" customHeight="1">
      <c r="A24" s="537"/>
      <c r="B24" s="540" t="s">
        <v>176</v>
      </c>
      <c r="C24" s="549"/>
      <c r="D24" s="522"/>
      <c r="E24" s="525"/>
      <c r="F24" s="519"/>
      <c r="G24" s="522"/>
      <c r="H24" s="519"/>
      <c r="I24" s="519"/>
      <c r="J24" s="528"/>
      <c r="K24" s="532"/>
      <c r="L24" s="533"/>
      <c r="M24" s="528"/>
    </row>
    <row r="25" spans="1:13" ht="21" customHeight="1">
      <c r="A25" s="538"/>
      <c r="B25" s="520"/>
      <c r="C25" s="550"/>
      <c r="D25" s="523"/>
      <c r="E25" s="526"/>
      <c r="F25" s="520"/>
      <c r="G25" s="523"/>
      <c r="H25" s="520"/>
      <c r="I25" s="520"/>
      <c r="J25" s="529"/>
      <c r="K25" s="534"/>
      <c r="L25" s="535"/>
      <c r="M25" s="529"/>
    </row>
    <row r="26" spans="1:13" ht="19.5" customHeight="1">
      <c r="A26" s="536" t="s">
        <v>224</v>
      </c>
      <c r="B26" s="539">
        <v>40730</v>
      </c>
      <c r="C26" s="541">
        <v>1</v>
      </c>
      <c r="D26" s="521" t="s">
        <v>57</v>
      </c>
      <c r="E26" s="524" t="s">
        <v>198</v>
      </c>
      <c r="F26" s="518" t="s">
        <v>199</v>
      </c>
      <c r="G26" s="521" t="s">
        <v>200</v>
      </c>
      <c r="H26" s="518" t="s">
        <v>201</v>
      </c>
      <c r="I26" s="518" t="s">
        <v>202</v>
      </c>
      <c r="J26" s="527" t="s">
        <v>203</v>
      </c>
      <c r="K26" s="530" t="s">
        <v>226</v>
      </c>
      <c r="L26" s="531"/>
      <c r="M26" s="546" t="s">
        <v>205</v>
      </c>
    </row>
    <row r="27" spans="1:13" ht="19.5" customHeight="1">
      <c r="A27" s="537"/>
      <c r="B27" s="540"/>
      <c r="C27" s="542"/>
      <c r="D27" s="522"/>
      <c r="E27" s="525"/>
      <c r="F27" s="519"/>
      <c r="G27" s="522"/>
      <c r="H27" s="519"/>
      <c r="I27" s="519"/>
      <c r="J27" s="528"/>
      <c r="K27" s="532"/>
      <c r="L27" s="533"/>
      <c r="M27" s="547"/>
    </row>
    <row r="28" spans="1:13" ht="19.5" customHeight="1">
      <c r="A28" s="537"/>
      <c r="B28" s="540"/>
      <c r="C28" s="542"/>
      <c r="D28" s="522"/>
      <c r="E28" s="525"/>
      <c r="F28" s="519"/>
      <c r="G28" s="522"/>
      <c r="H28" s="519"/>
      <c r="I28" s="519"/>
      <c r="J28" s="528"/>
      <c r="K28" s="532"/>
      <c r="L28" s="533"/>
      <c r="M28" s="528" t="s">
        <v>225</v>
      </c>
    </row>
    <row r="29" spans="1:13" ht="19.5" customHeight="1">
      <c r="A29" s="537"/>
      <c r="B29" s="540" t="s">
        <v>204</v>
      </c>
      <c r="C29" s="542"/>
      <c r="D29" s="522"/>
      <c r="E29" s="525"/>
      <c r="F29" s="519"/>
      <c r="G29" s="522"/>
      <c r="H29" s="519"/>
      <c r="I29" s="519"/>
      <c r="J29" s="528"/>
      <c r="K29" s="532"/>
      <c r="L29" s="533"/>
      <c r="M29" s="528"/>
    </row>
    <row r="30" spans="1:13" ht="19.5" customHeight="1">
      <c r="A30" s="538"/>
      <c r="B30" s="520"/>
      <c r="C30" s="543"/>
      <c r="D30" s="523"/>
      <c r="E30" s="526"/>
      <c r="F30" s="520"/>
      <c r="G30" s="523"/>
      <c r="H30" s="520"/>
      <c r="I30" s="520"/>
      <c r="J30" s="529"/>
      <c r="K30" s="534"/>
      <c r="L30" s="535"/>
      <c r="M30" s="529"/>
    </row>
    <row r="31" spans="1:13" ht="20.25" customHeight="1">
      <c r="A31" s="536">
        <v>6</v>
      </c>
      <c r="B31" s="539">
        <v>40749</v>
      </c>
      <c r="C31" s="541">
        <v>1</v>
      </c>
      <c r="D31" s="521" t="s">
        <v>57</v>
      </c>
      <c r="E31" s="524" t="s">
        <v>206</v>
      </c>
      <c r="F31" s="518" t="s">
        <v>207</v>
      </c>
      <c r="G31" s="521" t="s">
        <v>208</v>
      </c>
      <c r="H31" s="518" t="s">
        <v>209</v>
      </c>
      <c r="I31" s="518" t="s">
        <v>210</v>
      </c>
      <c r="J31" s="527" t="s">
        <v>211</v>
      </c>
      <c r="K31" s="530" t="s">
        <v>227</v>
      </c>
      <c r="L31" s="531"/>
      <c r="M31" s="518" t="s">
        <v>50</v>
      </c>
    </row>
    <row r="32" spans="1:13" ht="20.25" customHeight="1">
      <c r="A32" s="537"/>
      <c r="B32" s="540"/>
      <c r="C32" s="542"/>
      <c r="D32" s="522"/>
      <c r="E32" s="525"/>
      <c r="F32" s="519"/>
      <c r="G32" s="522"/>
      <c r="H32" s="519"/>
      <c r="I32" s="519"/>
      <c r="J32" s="528"/>
      <c r="K32" s="532"/>
      <c r="L32" s="533"/>
      <c r="M32" s="519"/>
    </row>
    <row r="33" spans="1:13" ht="20.25" customHeight="1">
      <c r="A33" s="537"/>
      <c r="B33" s="540"/>
      <c r="C33" s="542"/>
      <c r="D33" s="522"/>
      <c r="E33" s="525"/>
      <c r="F33" s="519"/>
      <c r="G33" s="522"/>
      <c r="H33" s="519"/>
      <c r="I33" s="519"/>
      <c r="J33" s="528"/>
      <c r="K33" s="532"/>
      <c r="L33" s="533"/>
      <c r="M33" s="528" t="s">
        <v>212</v>
      </c>
    </row>
    <row r="34" spans="1:13" ht="20.25" customHeight="1">
      <c r="A34" s="537"/>
      <c r="B34" s="540" t="s">
        <v>213</v>
      </c>
      <c r="C34" s="542"/>
      <c r="D34" s="522"/>
      <c r="E34" s="525"/>
      <c r="F34" s="519"/>
      <c r="G34" s="522"/>
      <c r="H34" s="519"/>
      <c r="I34" s="519"/>
      <c r="J34" s="528"/>
      <c r="K34" s="532"/>
      <c r="L34" s="533"/>
      <c r="M34" s="528"/>
    </row>
    <row r="35" spans="1:13" ht="20.25" customHeight="1">
      <c r="A35" s="538"/>
      <c r="B35" s="520"/>
      <c r="C35" s="543"/>
      <c r="D35" s="523"/>
      <c r="E35" s="526"/>
      <c r="F35" s="520"/>
      <c r="G35" s="523"/>
      <c r="H35" s="520"/>
      <c r="I35" s="520"/>
      <c r="J35" s="529"/>
      <c r="K35" s="534"/>
      <c r="L35" s="535"/>
      <c r="M35" s="529"/>
    </row>
    <row r="36" spans="1:13" ht="14.25">
      <c r="A36" s="510" t="s">
        <v>228</v>
      </c>
      <c r="B36" s="513">
        <v>40829</v>
      </c>
      <c r="C36" s="515">
        <v>1</v>
      </c>
      <c r="D36" s="507" t="s">
        <v>57</v>
      </c>
      <c r="E36" s="502" t="s">
        <v>229</v>
      </c>
      <c r="F36" s="490" t="s">
        <v>230</v>
      </c>
      <c r="G36" s="507" t="s">
        <v>231</v>
      </c>
      <c r="H36" s="507" t="s">
        <v>232</v>
      </c>
      <c r="I36" s="490" t="s">
        <v>233</v>
      </c>
      <c r="J36" s="493" t="s">
        <v>234</v>
      </c>
      <c r="K36" s="496" t="s">
        <v>235</v>
      </c>
      <c r="L36" s="497"/>
      <c r="M36" s="490" t="s">
        <v>236</v>
      </c>
    </row>
    <row r="37" spans="1:13" ht="14.25">
      <c r="A37" s="511"/>
      <c r="B37" s="514"/>
      <c r="C37" s="516"/>
      <c r="D37" s="508"/>
      <c r="E37" s="503"/>
      <c r="F37" s="505"/>
      <c r="G37" s="508"/>
      <c r="H37" s="508"/>
      <c r="I37" s="491"/>
      <c r="J37" s="494"/>
      <c r="K37" s="498"/>
      <c r="L37" s="499"/>
      <c r="M37" s="491"/>
    </row>
    <row r="38" spans="1:13" ht="14.25">
      <c r="A38" s="511"/>
      <c r="B38" s="514"/>
      <c r="C38" s="516"/>
      <c r="D38" s="508"/>
      <c r="E38" s="503"/>
      <c r="F38" s="505"/>
      <c r="G38" s="508"/>
      <c r="H38" s="508"/>
      <c r="I38" s="491"/>
      <c r="J38" s="494"/>
      <c r="K38" s="498"/>
      <c r="L38" s="499"/>
      <c r="M38" s="494" t="s">
        <v>237</v>
      </c>
    </row>
    <row r="39" spans="1:13" ht="14.25">
      <c r="A39" s="511"/>
      <c r="B39" s="514" t="s">
        <v>238</v>
      </c>
      <c r="C39" s="516"/>
      <c r="D39" s="508"/>
      <c r="E39" s="503"/>
      <c r="F39" s="505"/>
      <c r="G39" s="508"/>
      <c r="H39" s="508"/>
      <c r="I39" s="491"/>
      <c r="J39" s="494"/>
      <c r="K39" s="498"/>
      <c r="L39" s="499"/>
      <c r="M39" s="494"/>
    </row>
    <row r="40" spans="1:13" ht="26.25" customHeight="1">
      <c r="A40" s="512"/>
      <c r="B40" s="492"/>
      <c r="C40" s="517"/>
      <c r="D40" s="509"/>
      <c r="E40" s="504"/>
      <c r="F40" s="506"/>
      <c r="G40" s="509"/>
      <c r="H40" s="509"/>
      <c r="I40" s="492"/>
      <c r="J40" s="495"/>
      <c r="K40" s="500"/>
      <c r="L40" s="501"/>
      <c r="M40" s="495"/>
    </row>
    <row r="41" spans="1:13" ht="14.25">
      <c r="A41" s="510">
        <v>8</v>
      </c>
      <c r="B41" s="513">
        <v>40833</v>
      </c>
      <c r="C41" s="515">
        <v>1</v>
      </c>
      <c r="D41" s="507" t="s">
        <v>57</v>
      </c>
      <c r="E41" s="502" t="s">
        <v>239</v>
      </c>
      <c r="F41" s="490" t="s">
        <v>240</v>
      </c>
      <c r="G41" s="507" t="s">
        <v>241</v>
      </c>
      <c r="H41" s="507" t="s">
        <v>242</v>
      </c>
      <c r="I41" s="490" t="s">
        <v>210</v>
      </c>
      <c r="J41" s="493" t="s">
        <v>256</v>
      </c>
      <c r="K41" s="496" t="s">
        <v>243</v>
      </c>
      <c r="L41" s="497"/>
      <c r="M41" s="490" t="s">
        <v>50</v>
      </c>
    </row>
    <row r="42" spans="1:13" ht="14.25">
      <c r="A42" s="511"/>
      <c r="B42" s="514"/>
      <c r="C42" s="516"/>
      <c r="D42" s="508"/>
      <c r="E42" s="503"/>
      <c r="F42" s="505"/>
      <c r="G42" s="508"/>
      <c r="H42" s="508"/>
      <c r="I42" s="491"/>
      <c r="J42" s="494"/>
      <c r="K42" s="498"/>
      <c r="L42" s="499"/>
      <c r="M42" s="491"/>
    </row>
    <row r="43" spans="1:13" ht="14.25">
      <c r="A43" s="511"/>
      <c r="B43" s="514"/>
      <c r="C43" s="516"/>
      <c r="D43" s="508"/>
      <c r="E43" s="503"/>
      <c r="F43" s="505"/>
      <c r="G43" s="508"/>
      <c r="H43" s="508"/>
      <c r="I43" s="491"/>
      <c r="J43" s="494"/>
      <c r="K43" s="498"/>
      <c r="L43" s="499"/>
      <c r="M43" s="494" t="s">
        <v>244</v>
      </c>
    </row>
    <row r="44" spans="1:13" ht="14.25">
      <c r="A44" s="511"/>
      <c r="B44" s="514" t="s">
        <v>245</v>
      </c>
      <c r="C44" s="516"/>
      <c r="D44" s="508"/>
      <c r="E44" s="503"/>
      <c r="F44" s="505"/>
      <c r="G44" s="508"/>
      <c r="H44" s="508"/>
      <c r="I44" s="491"/>
      <c r="J44" s="494"/>
      <c r="K44" s="498"/>
      <c r="L44" s="499"/>
      <c r="M44" s="494"/>
    </row>
    <row r="45" spans="1:13" ht="23.25" customHeight="1">
      <c r="A45" s="512"/>
      <c r="B45" s="492"/>
      <c r="C45" s="517"/>
      <c r="D45" s="509"/>
      <c r="E45" s="504"/>
      <c r="F45" s="506"/>
      <c r="G45" s="509"/>
      <c r="H45" s="509"/>
      <c r="I45" s="492"/>
      <c r="J45" s="495"/>
      <c r="K45" s="500"/>
      <c r="L45" s="501"/>
      <c r="M45" s="495"/>
    </row>
    <row r="46" spans="1:13" s="186" customFormat="1" ht="28.5" customHeight="1">
      <c r="A46" s="510" t="s">
        <v>248</v>
      </c>
      <c r="B46" s="513">
        <v>40882</v>
      </c>
      <c r="C46" s="515">
        <v>1</v>
      </c>
      <c r="D46" s="507" t="s">
        <v>57</v>
      </c>
      <c r="E46" s="502" t="s">
        <v>249</v>
      </c>
      <c r="F46" s="490" t="s">
        <v>250</v>
      </c>
      <c r="G46" s="507" t="s">
        <v>251</v>
      </c>
      <c r="H46" s="507" t="s">
        <v>209</v>
      </c>
      <c r="I46" s="490" t="s">
        <v>252</v>
      </c>
      <c r="J46" s="493" t="s">
        <v>253</v>
      </c>
      <c r="K46" s="496" t="s">
        <v>254</v>
      </c>
      <c r="L46" s="497"/>
      <c r="M46" s="490" t="s">
        <v>50</v>
      </c>
    </row>
    <row r="47" spans="1:13" s="186" customFormat="1" ht="28.5" customHeight="1">
      <c r="A47" s="511"/>
      <c r="B47" s="514"/>
      <c r="C47" s="516"/>
      <c r="D47" s="508"/>
      <c r="E47" s="503"/>
      <c r="F47" s="505"/>
      <c r="G47" s="508"/>
      <c r="H47" s="508"/>
      <c r="I47" s="491"/>
      <c r="J47" s="494"/>
      <c r="K47" s="498"/>
      <c r="L47" s="499"/>
      <c r="M47" s="491"/>
    </row>
    <row r="48" spans="1:13" s="186" customFormat="1" ht="28.5" customHeight="1">
      <c r="A48" s="511"/>
      <c r="B48" s="514"/>
      <c r="C48" s="516"/>
      <c r="D48" s="508"/>
      <c r="E48" s="503"/>
      <c r="F48" s="505"/>
      <c r="G48" s="508"/>
      <c r="H48" s="508"/>
      <c r="I48" s="491"/>
      <c r="J48" s="494"/>
      <c r="K48" s="498"/>
      <c r="L48" s="499"/>
      <c r="M48" s="494" t="s">
        <v>212</v>
      </c>
    </row>
    <row r="49" spans="1:13" s="186" customFormat="1" ht="28.5" customHeight="1">
      <c r="A49" s="511"/>
      <c r="B49" s="514" t="s">
        <v>255</v>
      </c>
      <c r="C49" s="516"/>
      <c r="D49" s="508"/>
      <c r="E49" s="503"/>
      <c r="F49" s="505"/>
      <c r="G49" s="508"/>
      <c r="H49" s="508"/>
      <c r="I49" s="491"/>
      <c r="J49" s="494"/>
      <c r="K49" s="498"/>
      <c r="L49" s="499"/>
      <c r="M49" s="494"/>
    </row>
    <row r="50" spans="1:13" s="186" customFormat="1" ht="28.5" customHeight="1">
      <c r="A50" s="512"/>
      <c r="B50" s="492"/>
      <c r="C50" s="517"/>
      <c r="D50" s="509"/>
      <c r="E50" s="504"/>
      <c r="F50" s="506"/>
      <c r="G50" s="509"/>
      <c r="H50" s="509"/>
      <c r="I50" s="492"/>
      <c r="J50" s="495"/>
      <c r="K50" s="500"/>
      <c r="L50" s="501"/>
      <c r="M50" s="495"/>
    </row>
    <row r="51" spans="1:13" s="186" customFormat="1" ht="18" customHeight="1">
      <c r="A51" s="510">
        <v>10</v>
      </c>
      <c r="B51" s="513">
        <v>40876</v>
      </c>
      <c r="C51" s="515">
        <v>1</v>
      </c>
      <c r="D51" s="507" t="s">
        <v>57</v>
      </c>
      <c r="E51" s="502" t="s">
        <v>257</v>
      </c>
      <c r="F51" s="490" t="s">
        <v>258</v>
      </c>
      <c r="G51" s="507" t="s">
        <v>259</v>
      </c>
      <c r="H51" s="507" t="s">
        <v>260</v>
      </c>
      <c r="I51" s="490" t="s">
        <v>210</v>
      </c>
      <c r="J51" s="493" t="s">
        <v>261</v>
      </c>
      <c r="K51" s="496" t="s">
        <v>262</v>
      </c>
      <c r="L51" s="497"/>
      <c r="M51" s="490" t="s">
        <v>263</v>
      </c>
    </row>
    <row r="52" spans="1:13" s="186" customFormat="1" ht="18" customHeight="1">
      <c r="A52" s="511"/>
      <c r="B52" s="514"/>
      <c r="C52" s="516"/>
      <c r="D52" s="508"/>
      <c r="E52" s="503"/>
      <c r="F52" s="505"/>
      <c r="G52" s="508"/>
      <c r="H52" s="508"/>
      <c r="I52" s="491"/>
      <c r="J52" s="494"/>
      <c r="K52" s="498"/>
      <c r="L52" s="499"/>
      <c r="M52" s="491"/>
    </row>
    <row r="53" spans="1:13" s="186" customFormat="1" ht="18" customHeight="1">
      <c r="A53" s="511"/>
      <c r="B53" s="514"/>
      <c r="C53" s="516"/>
      <c r="D53" s="508"/>
      <c r="E53" s="503"/>
      <c r="F53" s="505"/>
      <c r="G53" s="508"/>
      <c r="H53" s="508"/>
      <c r="I53" s="491"/>
      <c r="J53" s="494"/>
      <c r="K53" s="498"/>
      <c r="L53" s="499"/>
      <c r="M53" s="494" t="s">
        <v>264</v>
      </c>
    </row>
    <row r="54" spans="1:13" s="186" customFormat="1" ht="18" customHeight="1">
      <c r="A54" s="511"/>
      <c r="B54" s="514" t="s">
        <v>265</v>
      </c>
      <c r="C54" s="516"/>
      <c r="D54" s="508"/>
      <c r="E54" s="503"/>
      <c r="F54" s="505"/>
      <c r="G54" s="508"/>
      <c r="H54" s="508"/>
      <c r="I54" s="491"/>
      <c r="J54" s="494"/>
      <c r="K54" s="498"/>
      <c r="L54" s="499"/>
      <c r="M54" s="494"/>
    </row>
    <row r="55" spans="1:13" s="186" customFormat="1" ht="18" customHeight="1">
      <c r="A55" s="512"/>
      <c r="B55" s="492"/>
      <c r="C55" s="517"/>
      <c r="D55" s="509"/>
      <c r="E55" s="504"/>
      <c r="F55" s="506"/>
      <c r="G55" s="509"/>
      <c r="H55" s="509"/>
      <c r="I55" s="492"/>
      <c r="J55" s="495"/>
      <c r="K55" s="500"/>
      <c r="L55" s="501"/>
      <c r="M55" s="495"/>
    </row>
  </sheetData>
  <mergeCells count="154">
    <mergeCell ref="I51:I55"/>
    <mergeCell ref="J51:J55"/>
    <mergeCell ref="K51:L55"/>
    <mergeCell ref="M51:M52"/>
    <mergeCell ref="M53:M55"/>
    <mergeCell ref="E51:E55"/>
    <mergeCell ref="F51:F55"/>
    <mergeCell ref="G51:G55"/>
    <mergeCell ref="H51:H55"/>
    <mergeCell ref="A51:A55"/>
    <mergeCell ref="B51:B53"/>
    <mergeCell ref="C51:C55"/>
    <mergeCell ref="D51:D55"/>
    <mergeCell ref="B54:B55"/>
    <mergeCell ref="I46:I50"/>
    <mergeCell ref="J46:J50"/>
    <mergeCell ref="K46:L50"/>
    <mergeCell ref="M46:M47"/>
    <mergeCell ref="M48:M50"/>
    <mergeCell ref="E46:E50"/>
    <mergeCell ref="F46:F50"/>
    <mergeCell ref="G46:G50"/>
    <mergeCell ref="H46:H50"/>
    <mergeCell ref="A46:A50"/>
    <mergeCell ref="B46:B48"/>
    <mergeCell ref="C46:C50"/>
    <mergeCell ref="D46:D50"/>
    <mergeCell ref="B49:B50"/>
    <mergeCell ref="I41:I45"/>
    <mergeCell ref="J41:J45"/>
    <mergeCell ref="K41:L45"/>
    <mergeCell ref="M41:M42"/>
    <mergeCell ref="M43:M45"/>
    <mergeCell ref="E41:E45"/>
    <mergeCell ref="F41:F45"/>
    <mergeCell ref="G41:G45"/>
    <mergeCell ref="H41:H45"/>
    <mergeCell ref="A41:A45"/>
    <mergeCell ref="B41:B43"/>
    <mergeCell ref="C41:C45"/>
    <mergeCell ref="D41:D45"/>
    <mergeCell ref="B44:B45"/>
    <mergeCell ref="I31:I35"/>
    <mergeCell ref="J31:J35"/>
    <mergeCell ref="K31:L35"/>
    <mergeCell ref="M31:M32"/>
    <mergeCell ref="M33:M35"/>
    <mergeCell ref="E31:E35"/>
    <mergeCell ref="F31:F35"/>
    <mergeCell ref="G31:G35"/>
    <mergeCell ref="H31:H35"/>
    <mergeCell ref="A31:A35"/>
    <mergeCell ref="B31:B33"/>
    <mergeCell ref="C31:C35"/>
    <mergeCell ref="D31:D35"/>
    <mergeCell ref="B34:B35"/>
    <mergeCell ref="I11:I15"/>
    <mergeCell ref="J11:J15"/>
    <mergeCell ref="K11:L15"/>
    <mergeCell ref="M11:M12"/>
    <mergeCell ref="M13:M15"/>
    <mergeCell ref="E11:E15"/>
    <mergeCell ref="F11:F15"/>
    <mergeCell ref="G11:G15"/>
    <mergeCell ref="H11:H15"/>
    <mergeCell ref="A11:A15"/>
    <mergeCell ref="B11:B13"/>
    <mergeCell ref="C11:C15"/>
    <mergeCell ref="D11:D15"/>
    <mergeCell ref="B14:B15"/>
    <mergeCell ref="A1:M1"/>
    <mergeCell ref="A2:M2"/>
    <mergeCell ref="L3:M3"/>
    <mergeCell ref="A4:A5"/>
    <mergeCell ref="B4:B5"/>
    <mergeCell ref="I4:I5"/>
    <mergeCell ref="J4:J5"/>
    <mergeCell ref="M4:M5"/>
    <mergeCell ref="K4:L5"/>
    <mergeCell ref="D4:D5"/>
    <mergeCell ref="A16:A20"/>
    <mergeCell ref="B16:B18"/>
    <mergeCell ref="C16:C20"/>
    <mergeCell ref="B19:B20"/>
    <mergeCell ref="I16:I20"/>
    <mergeCell ref="J16:J20"/>
    <mergeCell ref="M16:M17"/>
    <mergeCell ref="M18:M20"/>
    <mergeCell ref="K16:L20"/>
    <mergeCell ref="A21:A25"/>
    <mergeCell ref="B21:B23"/>
    <mergeCell ref="C21:C25"/>
    <mergeCell ref="B24:B25"/>
    <mergeCell ref="I21:I25"/>
    <mergeCell ref="J21:J25"/>
    <mergeCell ref="M21:M22"/>
    <mergeCell ref="M23:M25"/>
    <mergeCell ref="K21:L25"/>
    <mergeCell ref="A26:A30"/>
    <mergeCell ref="B26:B28"/>
    <mergeCell ref="C26:C30"/>
    <mergeCell ref="B29:B30"/>
    <mergeCell ref="I26:I30"/>
    <mergeCell ref="J26:J30"/>
    <mergeCell ref="M26:M27"/>
    <mergeCell ref="M28:M30"/>
    <mergeCell ref="K26:L30"/>
    <mergeCell ref="E4:E5"/>
    <mergeCell ref="F4:F5"/>
    <mergeCell ref="G4:G5"/>
    <mergeCell ref="H4:H5"/>
    <mergeCell ref="F16:F20"/>
    <mergeCell ref="F21:F25"/>
    <mergeCell ref="F26:F30"/>
    <mergeCell ref="D16:D20"/>
    <mergeCell ref="D21:D25"/>
    <mergeCell ref="D26:D30"/>
    <mergeCell ref="E16:E20"/>
    <mergeCell ref="E21:E25"/>
    <mergeCell ref="E26:E30"/>
    <mergeCell ref="G16:G20"/>
    <mergeCell ref="H16:H20"/>
    <mergeCell ref="G26:G30"/>
    <mergeCell ref="H26:H30"/>
    <mergeCell ref="H21:H25"/>
    <mergeCell ref="G21:G25"/>
    <mergeCell ref="A6:A10"/>
    <mergeCell ref="B6:B8"/>
    <mergeCell ref="C6:C10"/>
    <mergeCell ref="B9:B10"/>
    <mergeCell ref="J6:J10"/>
    <mergeCell ref="K6:L10"/>
    <mergeCell ref="M6:M7"/>
    <mergeCell ref="M8:M10"/>
    <mergeCell ref="I6:I10"/>
    <mergeCell ref="D6:D10"/>
    <mergeCell ref="E6:E10"/>
    <mergeCell ref="F6:F10"/>
    <mergeCell ref="G6:G10"/>
    <mergeCell ref="H6:H10"/>
    <mergeCell ref="A36:A40"/>
    <mergeCell ref="B36:B38"/>
    <mergeCell ref="C36:C40"/>
    <mergeCell ref="D36:D40"/>
    <mergeCell ref="B39:B40"/>
    <mergeCell ref="E36:E40"/>
    <mergeCell ref="F36:F40"/>
    <mergeCell ref="G36:G40"/>
    <mergeCell ref="H36:H40"/>
    <mergeCell ref="I36:I40"/>
    <mergeCell ref="J36:J40"/>
    <mergeCell ref="K36:L40"/>
    <mergeCell ref="M36:M37"/>
    <mergeCell ref="M38:M40"/>
  </mergeCells>
  <printOptions/>
  <pageMargins left="0.6" right="0.2" top="0.62" bottom="0.5" header="0.23" footer="0.21"/>
  <pageSetup horizontalDpi="600" verticalDpi="600" orientation="landscape" paperSize="9" scale="90" r:id="rId1"/>
  <headerFooter alignWithMargins="0">
    <oddHeader>&amp;RＮｏ．&amp;P</oddHeader>
    <oddFooter>&amp;R&amp;"ＭＳ Ｐ明朝,標準"&amp;8
注　☆印は、建災防道支部と道建設業協会傘下協会と両方の会員、★印は建災防道支部のみの会員&amp;"ＭＳ Ｐゴシック,標準"&amp;11
</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建設業労働災害防止協会</dc:creator>
  <cp:keywords/>
  <dc:description/>
  <cp:lastModifiedBy>KSB_NOTE</cp:lastModifiedBy>
  <cp:lastPrinted>2012-05-15T05:48:39Z</cp:lastPrinted>
  <dcterms:created xsi:type="dcterms:W3CDTF">2001-05-14T05:32:43Z</dcterms:created>
  <dcterms:modified xsi:type="dcterms:W3CDTF">2013-01-10T06:49:34Z</dcterms:modified>
  <cp:category/>
  <cp:version/>
  <cp:contentType/>
  <cp:contentStatus/>
</cp:coreProperties>
</file>