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50" activeTab="1"/>
  </bookViews>
  <sheets>
    <sheet name="業種別" sheetId="1" r:id="rId1"/>
    <sheet name="死亡労働災害" sheetId="2" r:id="rId2"/>
    <sheet name="業種別・事故の型別" sheetId="3" r:id="rId3"/>
    <sheet name="署別" sheetId="4" r:id="rId4"/>
    <sheet name="発生状況" sheetId="5" r:id="rId5"/>
  </sheets>
  <definedNames>
    <definedName name="_xlnm.Print_Area" localSheetId="0">'業種別'!$A$1:$AH$35</definedName>
    <definedName name="_xlnm.Print_Area" localSheetId="4">'発生状況'!$A$1:$M$149</definedName>
    <definedName name="_xlnm.Print_Titles" localSheetId="4">'発生状況'!$4:$5</definedName>
  </definedNames>
  <calcPr fullCalcOnLoad="1"/>
</workbook>
</file>

<file path=xl/comments5.xml><?xml version="1.0" encoding="utf-8"?>
<comments xmlns="http://schemas.openxmlformats.org/spreadsheetml/2006/main">
  <authors>
    <author>KSB_NOTE</author>
  </authors>
  <commentList>
    <comment ref="B36" authorId="0">
      <text>
        <r>
          <rPr>
            <b/>
            <sz val="9"/>
            <rFont val="ＭＳ Ｐゴシック"/>
            <family val="3"/>
          </rPr>
          <t>KSB_NOTE:</t>
        </r>
        <r>
          <rPr>
            <sz val="9"/>
            <rFont val="ＭＳ Ｐゴシック"/>
            <family val="3"/>
          </rPr>
          <t xml:space="preserve">
</t>
        </r>
      </text>
    </comment>
  </commentList>
</comments>
</file>

<file path=xl/sharedStrings.xml><?xml version="1.0" encoding="utf-8"?>
<sst xmlns="http://schemas.openxmlformats.org/spreadsheetml/2006/main" count="639" uniqueCount="408">
  <si>
    <t>製造業</t>
  </si>
  <si>
    <t>土石採取業</t>
  </si>
  <si>
    <t>建設業</t>
  </si>
  <si>
    <t>林業</t>
  </si>
  <si>
    <t>漁業</t>
  </si>
  <si>
    <t>計</t>
  </si>
  <si>
    <t>鉱業</t>
  </si>
  <si>
    <t>道路貨物運送業</t>
  </si>
  <si>
    <t>業種別労働災害発生状況</t>
  </si>
  <si>
    <t>対　前　年</t>
  </si>
  <si>
    <t>増　　　減　　　数</t>
  </si>
  <si>
    <t>増　　　減　　　率</t>
  </si>
  <si>
    <t>全産業合計</t>
  </si>
  <si>
    <t>内訳</t>
  </si>
  <si>
    <t>食料品</t>
  </si>
  <si>
    <t>木材木製品</t>
  </si>
  <si>
    <t>紙・パルプ</t>
  </si>
  <si>
    <t>窯業・土石</t>
  </si>
  <si>
    <t>金属・機器</t>
  </si>
  <si>
    <t>その他</t>
  </si>
  <si>
    <t xml:space="preserve">内訳 </t>
  </si>
  <si>
    <t>土木工事業</t>
  </si>
  <si>
    <t>建築工事業</t>
  </si>
  <si>
    <t>木造建築業</t>
  </si>
  <si>
    <t>設備工事業</t>
  </si>
  <si>
    <t>業種割合％</t>
  </si>
  <si>
    <t>鉱計</t>
  </si>
  <si>
    <t>鉱山</t>
  </si>
  <si>
    <t>道路貨物運送</t>
  </si>
  <si>
    <t>その他の運輸</t>
  </si>
  <si>
    <t>陸上貨物取扱</t>
  </si>
  <si>
    <t>港湾運送業</t>
  </si>
  <si>
    <t>水産業</t>
  </si>
  <si>
    <t>商業</t>
  </si>
  <si>
    <t>清掃・と畜業</t>
  </si>
  <si>
    <t>上記以外の事業</t>
  </si>
  <si>
    <t>休業</t>
  </si>
  <si>
    <t>死亡</t>
  </si>
  <si>
    <t>合計</t>
  </si>
  <si>
    <t>建設業労働災害防止協会北海道支部　</t>
  </si>
  <si>
    <t>番号</t>
  </si>
  <si>
    <t>発生年月日</t>
  </si>
  <si>
    <t>被災</t>
  </si>
  <si>
    <t>業種</t>
  </si>
  <si>
    <t>工事内容</t>
  </si>
  <si>
    <t>災害発生状況</t>
  </si>
  <si>
    <t>型起因物等</t>
  </si>
  <si>
    <t>者数</t>
  </si>
  <si>
    <t>崩壊・倒壊</t>
  </si>
  <si>
    <t>転倒</t>
  </si>
  <si>
    <t>性別</t>
  </si>
  <si>
    <t>年齢</t>
  </si>
  <si>
    <t>職種</t>
  </si>
  <si>
    <t>経験</t>
  </si>
  <si>
    <t>入場日数</t>
  </si>
  <si>
    <t>男</t>
  </si>
  <si>
    <t>月</t>
  </si>
  <si>
    <t>対前年　　　同期比</t>
  </si>
  <si>
    <t>件　　数</t>
  </si>
  <si>
    <t>百分率</t>
  </si>
  <si>
    <t>北海道労働局</t>
  </si>
  <si>
    <t xml:space="preserve"> 業　種　別</t>
  </si>
  <si>
    <t>１号</t>
  </si>
  <si>
    <t>２号</t>
  </si>
  <si>
    <t>３号</t>
  </si>
  <si>
    <t>４号</t>
  </si>
  <si>
    <t>５号</t>
  </si>
  <si>
    <t>６－２号</t>
  </si>
  <si>
    <t>７－２号</t>
  </si>
  <si>
    <t>うち木材木製品製造業</t>
  </si>
  <si>
    <t>鉱山保安法適用事業</t>
  </si>
  <si>
    <t>道路貨物　　　運送業</t>
  </si>
  <si>
    <t>陸上貨物　　　取扱業</t>
  </si>
  <si>
    <t>年　別</t>
  </si>
  <si>
    <t>平成</t>
  </si>
  <si>
    <t>年</t>
  </si>
  <si>
    <t>区 分</t>
  </si>
  <si>
    <t>当</t>
  </si>
  <si>
    <t>累</t>
  </si>
  <si>
    <t>月</t>
  </si>
  <si>
    <t>年別</t>
  </si>
  <si>
    <t>月別</t>
  </si>
  <si>
    <t>分</t>
  </si>
  <si>
    <t>※　建災防注　　　（　　　）内は、交通事故（道路）内数である</t>
  </si>
  <si>
    <t>事故の型番号</t>
  </si>
  <si>
    <t>道路貨物を除く運輸業</t>
  </si>
  <si>
    <t>陸上貨物取扱業</t>
  </si>
  <si>
    <t>その他の事業</t>
  </si>
  <si>
    <t>起因物番号</t>
  </si>
  <si>
    <t>起因物</t>
  </si>
  <si>
    <t>原動機</t>
  </si>
  <si>
    <t>動力電動機</t>
  </si>
  <si>
    <t>木材加工機械</t>
  </si>
  <si>
    <t>建設用等機械</t>
  </si>
  <si>
    <t>金属加工用機械</t>
  </si>
  <si>
    <t>一般動力機械</t>
  </si>
  <si>
    <t>動力クレーン等</t>
  </si>
  <si>
    <t>動力運搬機</t>
  </si>
  <si>
    <t>乗物</t>
  </si>
  <si>
    <t>圧力容器</t>
  </si>
  <si>
    <t>化学容器</t>
  </si>
  <si>
    <t>溶接装置</t>
  </si>
  <si>
    <t>炉・窯等</t>
  </si>
  <si>
    <t>電気設備</t>
  </si>
  <si>
    <t>人力機械工具等</t>
  </si>
  <si>
    <t>用具</t>
  </si>
  <si>
    <t>その他の装置設備</t>
  </si>
  <si>
    <t>仮設物・建築物・構築物等</t>
  </si>
  <si>
    <t>危険物・有害物等</t>
  </si>
  <si>
    <t>材料</t>
  </si>
  <si>
    <t>荷</t>
  </si>
  <si>
    <t>自然環境等</t>
  </si>
  <si>
    <t>その他の起因物</t>
  </si>
  <si>
    <t>起因物なし</t>
  </si>
  <si>
    <t>分類不能</t>
  </si>
  <si>
    <t>墜落・転落</t>
  </si>
  <si>
    <t>激突</t>
  </si>
  <si>
    <t>飛来・落下</t>
  </si>
  <si>
    <t>激突され</t>
  </si>
  <si>
    <t>巻き込まれ・はさまれ</t>
  </si>
  <si>
    <t>切れ・こすれ</t>
  </si>
  <si>
    <t>踏抜き</t>
  </si>
  <si>
    <t>おぼれ</t>
  </si>
  <si>
    <t>高温・低温の物との接触</t>
  </si>
  <si>
    <t>有害物との接触</t>
  </si>
  <si>
    <t>感電</t>
  </si>
  <si>
    <t>爆発</t>
  </si>
  <si>
    <t>破裂</t>
  </si>
  <si>
    <t>火災</t>
  </si>
  <si>
    <t>交通事故（道路）</t>
  </si>
  <si>
    <t>交通事故（その他）</t>
  </si>
  <si>
    <t>動作の反動・無理な動作</t>
  </si>
  <si>
    <t>その他</t>
  </si>
  <si>
    <t>その他の　　　事業</t>
  </si>
  <si>
    <t>うち木材木</t>
  </si>
  <si>
    <t>鉱山保安法</t>
  </si>
  <si>
    <t>道路貨物</t>
  </si>
  <si>
    <t>その他の</t>
  </si>
  <si>
    <t>陸上貨物</t>
  </si>
  <si>
    <t>製品製造業</t>
  </si>
  <si>
    <t>適用事業</t>
  </si>
  <si>
    <t>運送業</t>
  </si>
  <si>
    <t>運輸交通業</t>
  </si>
  <si>
    <t>取扱業</t>
  </si>
  <si>
    <t>札幌中央</t>
  </si>
  <si>
    <t>札幌東</t>
  </si>
  <si>
    <t>函館</t>
  </si>
  <si>
    <t>小樽</t>
  </si>
  <si>
    <t>岩見沢</t>
  </si>
  <si>
    <t>旭川</t>
  </si>
  <si>
    <t>帯広</t>
  </si>
  <si>
    <t>滝川</t>
  </si>
  <si>
    <t>北見</t>
  </si>
  <si>
    <t>室蘭</t>
  </si>
  <si>
    <t>釧路</t>
  </si>
  <si>
    <t>名寄</t>
  </si>
  <si>
    <t>留萌</t>
  </si>
  <si>
    <t>稚内</t>
  </si>
  <si>
    <t>浦河</t>
  </si>
  <si>
    <t>苫小牧</t>
  </si>
  <si>
    <t>倶知安</t>
  </si>
  <si>
    <t>死亡災害については死亡災害速報、休業災害については労働者死傷病報告書（休業４日以上）</t>
  </si>
  <si>
    <t>による同期間中に把握した件数の前年同期の対比である。</t>
  </si>
  <si>
    <t>業種別</t>
  </si>
  <si>
    <t>区分</t>
  </si>
  <si>
    <t>平成23年</t>
  </si>
  <si>
    <t>土工</t>
  </si>
  <si>
    <t>その他の運輸交通業</t>
  </si>
  <si>
    <t>平成２４年建設業死亡労働災害発生状況</t>
  </si>
  <si>
    <t>33年</t>
  </si>
  <si>
    <t>72日</t>
  </si>
  <si>
    <t>平成24年</t>
  </si>
  <si>
    <t>平成２４年　　死　亡　労　働　災　害　発　生　状　況</t>
  </si>
  <si>
    <t>平　成　　２４　年　</t>
  </si>
  <si>
    <t>平成２４年　　業種別・事故の型別・起因物別死亡労働災害発生状況</t>
  </si>
  <si>
    <t>平成２４年　　署別・業種別死亡労働災害発生状況</t>
  </si>
  <si>
    <t>33歳</t>
  </si>
  <si>
    <t>現場職員</t>
  </si>
  <si>
    <t>その他の土木工事業</t>
  </si>
  <si>
    <t>雪処理場管理業務</t>
  </si>
  <si>
    <t>雪処理場である小樽港内の埠頭3箇所の海水の水質検査業務に従事していた被災者は、バケツにロープを括り付け、海水を採取しようと岸壁の端まで移動したところ、岸壁に着いていた雪庇（４０～８０ｃｍほど張出していた）に乗ったため、雪庇を踏み抜き１．８ｍ下の海面に墜落したもの。捜索の結果、5時間後に発見されたが、死亡が確認された。ライフジャケットは着用していなかった。</t>
  </si>
  <si>
    <t>建築物、構築物</t>
  </si>
  <si>
    <t>（小樽署）</t>
  </si>
  <si>
    <t>13年</t>
  </si>
  <si>
    <t>61歳</t>
  </si>
  <si>
    <t>大工</t>
  </si>
  <si>
    <t>25年</t>
  </si>
  <si>
    <t>除雪業務</t>
  </si>
  <si>
    <t>高校内にあるトレーニングセンター(２階建)の屋根に積もった雪の除雪業務を行なうため、被災者が１階の窓をコンパネで覆う作業中、屋根からの落雪が発生し、被災者が雪に埋まったもの。</t>
  </si>
  <si>
    <t>飛来、落下</t>
  </si>
  <si>
    <t>屋根、はり、もや、合掌</t>
  </si>
  <si>
    <t>(岩見沢)</t>
  </si>
  <si>
    <t>６２歳</t>
  </si>
  <si>
    <t>溶接工</t>
  </si>
  <si>
    <t>5年</t>
  </si>
  <si>
    <t>牛舎改修工事</t>
  </si>
  <si>
    <t>(北見署)</t>
  </si>
  <si>
    <t>６４歳</t>
  </si>
  <si>
    <t>３年</t>
  </si>
  <si>
    <t>被災者は、凍結防止剤散布機付き除雪トラックのホッパー上で、凍結防止剤を積み込む作業を行なっていた。積み込み作業を終え、ホッパーから荷台上に降り、トラックに据え付けられた昇降設備を使って地面に降りるため、荷台上を移動していたところ、足を滑らせ、１．６ｍ下の地面に墜落したもの。</t>
  </si>
  <si>
    <t>その他の建設機械</t>
  </si>
  <si>
    <t>56歳</t>
  </si>
  <si>
    <t>35年</t>
  </si>
  <si>
    <t>平　成　　２３　年　度</t>
  </si>
  <si>
    <t>15年</t>
  </si>
  <si>
    <t>12日</t>
  </si>
  <si>
    <t>個人住宅新築工事</t>
  </si>
  <si>
    <t>木造2階建て個人住宅の新築工事において、被災者は2階部分の梁に渡したコンパネ（900×1120ｍｍ、厚さ12mm）上に乗り、仮筋交いの釘止め作業中、同コンパネを踏み抜いて3.5ｍ下の土間コンクリートに墜落し、後頭部を強打した。コンパネは、基礎用の型枠材であり、大小2枚のコンパネを釘で張り合わせたものであった。防網の設備、安全帯、ヘルメットの着用も無かった。</t>
  </si>
  <si>
    <t>作業床、歩み板</t>
  </si>
  <si>
    <t>(室蘭署)</t>
  </si>
  <si>
    <t>1　☆</t>
  </si>
  <si>
    <t>砂防公事業</t>
  </si>
  <si>
    <t>急傾斜地崩壊防止工事</t>
  </si>
  <si>
    <t>被災者は急傾斜地（勾配40度）の中段の土留柵に、上方からの転石等の落下物を止めるコンパネを取り付ける作業を行なっていた。このとき他業者が法面上方で解体中の足場(ボーリングマシーン用)に使用した単管材を法肩から下ろす作業を行なっていたが、内１本（長さ１．５ｍ）を排水用コルゲート管上に落とし、これが24.2ｍ滑走し被災者の右側頭部に激突したもの。</t>
  </si>
  <si>
    <t>飛来、落下</t>
  </si>
  <si>
    <t>金属材料</t>
  </si>
  <si>
    <t>（釧路署）</t>
  </si>
  <si>
    <t>2☆</t>
  </si>
  <si>
    <t>おぼれ</t>
  </si>
  <si>
    <t>3☆</t>
  </si>
  <si>
    <t>その他の土木工事業</t>
  </si>
  <si>
    <t>除雪業務</t>
  </si>
  <si>
    <t>墜落、転落</t>
  </si>
  <si>
    <t>（釧路署）</t>
  </si>
  <si>
    <t>4★</t>
  </si>
  <si>
    <t>木造家屋建築工事業</t>
  </si>
  <si>
    <t>プレハヴ小屋の移設工事</t>
  </si>
  <si>
    <t>工事現場内でプレハブ小屋の移設作業を行なった。　被災者は積載型小型トラッククレーンの荷台に積載した同小屋の屋根に上り、四隅に縛りつけられていた繊維ロープにフックを掛け、その場に留まった。クレーン運転者が荷台より約３５ｃｍ吊り上げたところロープが破断し、トラックの荷台上に落下したはずみで、被災者が3.4ｍ下の地上に墜落したもの。</t>
  </si>
  <si>
    <t>墜落、転落</t>
  </si>
  <si>
    <t>玉掛用具</t>
  </si>
  <si>
    <t>(函館署)</t>
  </si>
  <si>
    <t>木造家屋建築工事業</t>
  </si>
  <si>
    <t>墜落、転落</t>
  </si>
  <si>
    <t>64歳</t>
  </si>
  <si>
    <t>49年</t>
  </si>
  <si>
    <t>5日</t>
  </si>
  <si>
    <t>店舗新築工事</t>
  </si>
  <si>
    <t>午前8時からの朝礼の後、木造平屋の屋根の立て込み作業中、高さ４．５５ｍの梁（垂木10.5ｃｍ×10.5ｃｍ）上に足を乗せ、母屋材（横4.5cm×縦6.5ｃｍ×長さ1.85ｍ）を梁に釘止めしていたところ、バランスを崩し,左側面からコンクリート床に墜落し、心臓破裂により死亡したもの。親綱、防網等の設備は設けられていなかった。</t>
  </si>
  <si>
    <t>建築物、構築物</t>
  </si>
  <si>
    <t>(札幌中央署)</t>
  </si>
  <si>
    <t>55歳</t>
  </si>
  <si>
    <t>橋梁工</t>
  </si>
  <si>
    <t>27年</t>
  </si>
  <si>
    <t>23日</t>
  </si>
  <si>
    <t>橋梁建設工事業</t>
  </si>
  <si>
    <t>橋梁補修工事</t>
  </si>
  <si>
    <t>北海道横断自動車道に架かる橋梁の漏水補修工事において、手直し工事のためPC橋のボックス桁内において、清掃後の塩分濃度測定を2名で行なっていたが、桁から橋梁の検査路への入退場に使用する開口部（長さ80cm×幅60cm）付近で作業していた被災者が開口部から2.5ｍ下にある橋脚検査路（鋼製）に墜落し、頭を強く打ち付け頭蓋骨骨折により死亡した。通常開口部は、スライド式の鋼製蓋で覆われているが、被災時は蓋が開いていた。</t>
  </si>
  <si>
    <t>開口部</t>
  </si>
  <si>
    <t>(旭川署)</t>
  </si>
  <si>
    <t>墜落、転落</t>
  </si>
  <si>
    <t>その他の作業員</t>
  </si>
  <si>
    <t>９カ月</t>
  </si>
  <si>
    <t>鉄骨・鉄筋コンクリート造家屋建築工事業</t>
  </si>
  <si>
    <t>会社の資材センターにおいて、トラック(２．５トン)が前方へ逸走し、置いてあったフォークリフトにトラックのドアが激突したため、ドアとトラックの車体の間にいた被災者がその間に挟まれ、被災したもの。トラックの逸走の原因は調査中。</t>
  </si>
  <si>
    <t>トラック</t>
  </si>
  <si>
    <t>(札幌中央署)</t>
  </si>
  <si>
    <t>６８歳</t>
  </si>
  <si>
    <t>管理者</t>
  </si>
  <si>
    <t>３０年</t>
  </si>
  <si>
    <t>１５日</t>
  </si>
  <si>
    <t>(小樽署)</t>
  </si>
  <si>
    <t>６１歳</t>
  </si>
  <si>
    <t>塗装工</t>
  </si>
  <si>
    <t>４５年</t>
  </si>
  <si>
    <t>２日</t>
  </si>
  <si>
    <t>その他の建築工事業</t>
  </si>
  <si>
    <t>個人住宅塗装工事</t>
  </si>
  <si>
    <t>被災者は個人住宅の外部に事業主らと枠組み足場3段を設置し、屋根及び外壁の塗り替え作業を行なっていた。当該足場の3段目から2段目に向けて階段枠を降りていたところ、この階段枠が外れてバランスを崩し、3段目の外側の筋かいを超え４．８ｍ下の歩道に墜落した。</t>
  </si>
  <si>
    <t>足場</t>
  </si>
  <si>
    <t>牛舎(D型ハウス）の屋根が雪で傷んだため、これを補強する牛舎改修工事を行った。　屋根に補強材を取り付けるため、屋根のアーチ鉄骨（高さ約３．６ｍの位置）に金属板を溶接するため、被災者は「うま」の踏み桟の4段目（１．８５ｍ）に足を乗せ、またがった状態で作業していたが、墜落しコンクリートの床に頭部を打撲し死亡したもの。保護帽を着用していなかった。</t>
  </si>
  <si>
    <t>墜落、転落</t>
  </si>
  <si>
    <t>はしご等</t>
  </si>
  <si>
    <t>7☆</t>
  </si>
  <si>
    <t>11★</t>
  </si>
  <si>
    <t>道路建設工事業</t>
  </si>
  <si>
    <t>作業道補修工事</t>
  </si>
  <si>
    <t>山林の作業道の補修工事において、被災者は林内作業車を運転し掘削土を運ぶ作業を行っていたが、幅５ｍの作業道で方向転換中、後進し過ぎて林内作業車ごと斜度48度の斜面を３１ｍ下まで滑落した。ハンディ無線を聞いた同僚が駆けつけ、法尻近くで座っているところを発見されたが、ドクターヘリ到着後死亡が確認された。</t>
  </si>
  <si>
    <t>その他の動力運搬機</t>
  </si>
  <si>
    <t>３８歳</t>
  </si>
  <si>
    <t>解体工</t>
  </si>
  <si>
    <t>１２年</t>
  </si>
  <si>
    <t>５日</t>
  </si>
  <si>
    <t>(倶知安支署)</t>
  </si>
  <si>
    <t>橋梁改修工事</t>
  </si>
  <si>
    <t>橋梁の耐震補強工事において、橋の伸縮装置の交換作業を行っていた被災者はハンドガンを用いてコンクリート床版の端をはつっていた。(ウオータージェット工法）現場はナイロンシートで覆われていたが、異常を感じた同僚がシート内を見たところ、被災者が倒れていた。ハンドガンから発射された高圧水が、被災者の大腿部を貫通し出血死したもの。</t>
  </si>
  <si>
    <t>切れ、こすれ</t>
  </si>
  <si>
    <t>その他の一般動力機械</t>
  </si>
  <si>
    <t>墜落、転落</t>
  </si>
  <si>
    <t>24歳</t>
  </si>
  <si>
    <t>鉄骨工</t>
  </si>
  <si>
    <t>6年</t>
  </si>
  <si>
    <t>1日</t>
  </si>
  <si>
    <t>鉄骨・鉄筋コンクリート造家屋建築工事</t>
  </si>
  <si>
    <t>商業施設新築工事</t>
  </si>
  <si>
    <t>鉄骨平屋建ての商業施設新築工事において、躯体外部の鉄骨部材の据付け位置を微調整するため、地上から約3.4ｍの高さにある鉄骨部材に足をかけ、この部材のさらに上方の鉄骨部材のボルトを外したところ、バランスを崩し地面に墜落したもの。</t>
  </si>
  <si>
    <t>建築物、構築物</t>
  </si>
  <si>
    <t>（名寄署）</t>
  </si>
  <si>
    <t>25歳</t>
  </si>
  <si>
    <t>はつり工</t>
  </si>
  <si>
    <t>１日</t>
  </si>
  <si>
    <t>河川土木工事業</t>
  </si>
  <si>
    <t>水路改修工事</t>
  </si>
  <si>
    <t>雨水用排水路の改修工事において、排水路のコンクリート床のはつりガラの掻き出し作業をしていたところ、取り壊し予定の無かった北側の側壁（重量10ｔ、高さ1.8ｍ×長さ８ｍ×幅0.25ｍ）が倒れてきて、被災者が挟まれ即死した。なお、災害発生場所における南側の側壁については前日までに取り壊しが完了して、はつり作業をしていた排水路はL字型の状態であった。</t>
  </si>
  <si>
    <t>崩壊、倒壊</t>
  </si>
  <si>
    <t>（帯広署）</t>
  </si>
  <si>
    <t>50歳</t>
  </si>
  <si>
    <t>世話役</t>
  </si>
  <si>
    <t>43年</t>
  </si>
  <si>
    <t>86日</t>
  </si>
  <si>
    <t>橋梁上部架設工事</t>
  </si>
  <si>
    <t>鋼橋の上部架設工事現場において、支承部（橋脚と橋桁の接合部）の清掃作業中、組み立て中の吊り足場の作業床上を歩いて次の作業箇所に移動していたところ、体勢を崩して9.2ｍ下方の地上に墜落した。吊り足場には、手すり、防網等の墜落防止設備は未設置であった。また、安全帯は着用していたが、取付け設備も未設置で使用していなかった。</t>
  </si>
  <si>
    <t>（浦河署）</t>
  </si>
  <si>
    <t>墜落、転落</t>
  </si>
  <si>
    <t>15☆</t>
  </si>
  <si>
    <t>16★</t>
  </si>
  <si>
    <t>５７歳</t>
  </si>
  <si>
    <t>30年</t>
  </si>
  <si>
    <t>7日</t>
  </si>
  <si>
    <t>住宅屋根改修工事</t>
  </si>
  <si>
    <t>屋根、はり、もや、けた、合掌</t>
  </si>
  <si>
    <t>（岩見沢署）</t>
  </si>
  <si>
    <t>個人住宅の屋根改修工事現場において、屋根からはみ出ている野地板の切断作業を始めようとしたところ、はみ出ている野地板が折れて、約７ｍ下の地面に墜落したもの。被災者はヘルメットは着用していたが、安全帯は着用していなかった。</t>
  </si>
  <si>
    <t>墜落、転落</t>
  </si>
  <si>
    <t>４８歳</t>
  </si>
  <si>
    <t>電工</t>
  </si>
  <si>
    <t>２６年</t>
  </si>
  <si>
    <t>１１日</t>
  </si>
  <si>
    <t>電気通信工事業</t>
  </si>
  <si>
    <t>被災者は、札幌で工事の打合せを行った後、社用車（１ｔダブルキャブトラック）を運転して無線基地局工事現場近くの宿泊先(遠別町)に向けて走行中、道路で方向転換中であったスクールバスの右側面に衝突し、車両が炎上して焼死した。バスに乗車していた中学生4名が軽い怪我を負った。</t>
  </si>
  <si>
    <t>交通事故(道路)</t>
  </si>
  <si>
    <t>（稚内署）</t>
  </si>
  <si>
    <t>トラック</t>
  </si>
  <si>
    <t>３６歳</t>
  </si>
  <si>
    <t>１４年</t>
  </si>
  <si>
    <t>１日</t>
  </si>
  <si>
    <t>その他の建築工事業</t>
  </si>
  <si>
    <t>広告塔張替え工事</t>
  </si>
  <si>
    <t>社長以下3名で高さ約１７ｍの広告塔の看板を張り替える作業を行った。3名は広告塔に備え付けられていた設備（アルミ製のハシゴを加工したもの）に乗り、看板の張替えを行っていたが、設備の部材が破断し同設備ごと地上に墜落し、1名が死亡したもの。この設備は看板に設けられているレールにかけられており、人力により水平方向に移動することが出来る。</t>
  </si>
  <si>
    <t>（札幌中央署）</t>
  </si>
  <si>
    <t>３０歳</t>
  </si>
  <si>
    <t>建設現場誘導員</t>
  </si>
  <si>
    <t>１０年</t>
  </si>
  <si>
    <t>警備業</t>
  </si>
  <si>
    <t>墜落、転落</t>
  </si>
  <si>
    <t>電気通信工事</t>
  </si>
  <si>
    <t>電柱建替工事現場において、交通誘導員として片側交互通行の交通誘導を行っていた被災者は、手旗による停止合図を無視した大型バイクに激突され40ｍ飛ばされたもの。</t>
  </si>
  <si>
    <t>交通事故(道路)</t>
  </si>
  <si>
    <t>乗用車、バス、バイク</t>
  </si>
  <si>
    <t>とび工</t>
  </si>
  <si>
    <t>２３年</t>
  </si>
  <si>
    <t>120日</t>
  </si>
  <si>
    <t>発電所の地下施設で高所作業車を使って鉄骨組立て作業中、床面の開口部（1ｍ×0.4ｍ）の養生蓋に付けられていた単管パイプが高所作業車の停車位置と重なり、作業の支障となったことから、開口部養生をずらして作業を行っていた。被災者は高所作業車の操作者に工具を借りようと近づいたところ開口部から９ｍ墜落した。</t>
  </si>
  <si>
    <t>３５歳</t>
  </si>
  <si>
    <t>２年</t>
  </si>
  <si>
    <t>建築設備工事業</t>
  </si>
  <si>
    <t>屋上防水工事</t>
  </si>
  <si>
    <t>（函館署）</t>
  </si>
  <si>
    <t>２４歳</t>
  </si>
  <si>
    <t>作業者、技能者</t>
  </si>
  <si>
    <t>2カ月</t>
  </si>
  <si>
    <t>道路建設工事業</t>
  </si>
  <si>
    <t>林道建設工事</t>
  </si>
  <si>
    <t>林道の新設工事において、道路面上をバックホウが後進しながら地ならしをしていたところ、道路横の地山(高さ1.8ｍ）上を作業終了後の片付け作業のため歩行していた被災者が道路上に転落し、バックホウのキャタピラに轢かれ倒れているところを発見された。</t>
  </si>
  <si>
    <t>はさまれ、巻き込まれ</t>
  </si>
  <si>
    <t>掘削用機械</t>
  </si>
  <si>
    <t>（函館署）</t>
  </si>
  <si>
    <t>２７歳</t>
  </si>
  <si>
    <t>土木作業員</t>
  </si>
  <si>
    <t>（苫小牧署）</t>
  </si>
  <si>
    <t>１８年</t>
  </si>
  <si>
    <t>その他の土木工事業</t>
  </si>
  <si>
    <t>工事現場が悪天候のため、午前中で作業が中止となったが、会社からの指示で、途中ガソリンスタンドに寄り、燃料の打合せを行うこととなった。被災者は乗用車を単独で運転し道道を運転中、直線の片側１車線の道路で反対車線に飛び出し、走行してきたダンプトラックに正面衝突した。道路はアイスバーンのためスリップしたものであるが、シートベルトはしていなかった。</t>
  </si>
  <si>
    <t>乗用車、バス、トラック</t>
  </si>
  <si>
    <t>★13</t>
  </si>
  <si>
    <t>鉄骨・鉄筋コンクリート造家屋建築工事業</t>
  </si>
  <si>
    <t>発電所新設工事</t>
  </si>
  <si>
    <t>（倶知安支署）</t>
  </si>
  <si>
    <t>5階建て建築物の屋上において、防水設備工事の一環として写真撮影をしていたが、屋上端のパラペット(高さ50cm幅20cm)を超えて27ｍ下の地上に墜落した。ヘルメットと安全帯を着用していたが、安全帯は使用していなかった。</t>
  </si>
  <si>
    <t>墜落、転落</t>
  </si>
  <si>
    <t>屋根、はり、もや、けた、合掌</t>
  </si>
  <si>
    <t>22★</t>
  </si>
  <si>
    <t>23☆</t>
  </si>
  <si>
    <t>ダンプトラック(最大積載重量４ｔ）を運転して、道路工事現場に向かっていたが、午前７時５０分頃凍結路面でスリップしてカーブを曲がりきれずに路外に逸脱、横転し車体と地面に挟まれて死亡したもの。</t>
  </si>
  <si>
    <t>（建設業以外）</t>
  </si>
  <si>
    <t>60歳</t>
  </si>
  <si>
    <t>道路補修工事</t>
  </si>
  <si>
    <t>市道の縁石取替え工事において交通誘導を行っていた被災者は、縁石から１ｍ離れた車道側に立っていた。3台連なって走って来た車列の最後尾の軽自動車が被災者を跳ね飛ばし、そのまま逃走した。加害者は飲酒運転で交通誘導員に気付かず衝突したもの。</t>
  </si>
  <si>
    <t>交通事故(道路)</t>
  </si>
  <si>
    <t>乗用車、バス、バイク</t>
  </si>
  <si>
    <t>３３歳</t>
  </si>
  <si>
    <t>８年</t>
  </si>
  <si>
    <t>深夜に行われていた鉄道工事を終了し、工事事務所に戻る途中であった。同僚7名とワンボックスカーに乗車し国道を走行中車がセンターラインをはみ出し対向車線の小型トラックと衝突し被災したもの。この事故でワンボックスカーに乗車していた２名が死亡し、双方で１１名が重軽傷をおった。事故当時の路面状況等は、片側1車線、圧雪アイスバーン、気温-６℃であった。</t>
  </si>
  <si>
    <t>５８歳</t>
  </si>
  <si>
    <t>５年</t>
  </si>
  <si>
    <t>25～26★</t>
  </si>
  <si>
    <t>鉄道軌道建設工事業</t>
  </si>
  <si>
    <t>北海道新幹線工事</t>
  </si>
  <si>
    <t>乗用車、バス、トラック</t>
  </si>
  <si>
    <t>１７歳</t>
  </si>
  <si>
    <t>０年</t>
  </si>
  <si>
    <t>道路建設工事業</t>
  </si>
  <si>
    <t>道路舗装工事</t>
  </si>
  <si>
    <t>改修中の歩道において、当日の舗装工事を予定していた場所を被災者を含む3名の労働者で、養生用にかけていたブルーシートをはがす作業と除雪作業を行っていた。舗装用のアスファルト合材を運搬していたダンプトラックが舗装開始場所まで後進してきたところ被災者に激突し轢かれたもの。ダンプトラックの後進時に適切な誘導は行われていなかった。</t>
  </si>
  <si>
    <t>激闘され</t>
  </si>
  <si>
    <t>（平成２４年１２月２８日現在）</t>
  </si>
  <si>
    <t>±0</t>
  </si>
  <si>
    <t>(平成２４年１月１日～平成２４年１２月３１日）確定</t>
  </si>
  <si>
    <t>（平成２４年１月１日～平成２４年１２月３１日）確定</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</si>
</sst>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 numFmtId="177" formatCode="0_);[Red]\(0\)"/>
    <numFmt numFmtId="178" formatCode="[&lt;=999]000;[&lt;=99999]000\-00;000\-0000"/>
    <numFmt numFmtId="179" formatCode="#,##0_ "/>
    <numFmt numFmtId="180" formatCode="#,##0.00_ "/>
    <numFmt numFmtId="181" formatCode="0.00_);[Red]\(0.00\)"/>
    <numFmt numFmtId="182" formatCode="0.00_ "/>
    <numFmt numFmtId="183" formatCode="#,##0.0_);[Red]\(#,##0.0\)"/>
    <numFmt numFmtId="184" formatCode="#,##0.0_ "/>
    <numFmt numFmtId="185" formatCode="General\ \ "/>
    <numFmt numFmtId="186" formatCode="\(\ General\)"/>
    <numFmt numFmtId="187" formatCode="0.0_ "/>
    <numFmt numFmtId="188" formatCode="General\ "/>
    <numFmt numFmtId="189" formatCode="General\ \ \ "/>
    <numFmt numFmtId="190" formatCode="\(\ General\)\ \ "/>
    <numFmt numFmtId="191" formatCode="\(\ General\)\ "/>
    <numFmt numFmtId="192" formatCode="#,##0_);[Red]\(#,##0\)"/>
    <numFmt numFmtId="193" formatCode="0.0_ \ "/>
    <numFmt numFmtId="194" formatCode="0.0_);[Red]\(0.0\)"/>
    <numFmt numFmtId="195" formatCode="General\ &quot;歳&quot;"/>
  </numFmts>
  <fonts count="53">
    <font>
      <sz val="11"/>
      <name val="ＭＳ Ｐゴシック"/>
      <family val="3"/>
    </font>
    <font>
      <sz val="6"/>
      <name val="ＭＳ Ｐゴシック"/>
      <family val="3"/>
    </font>
    <font>
      <sz val="11"/>
      <name val="ＭＳ 明朝"/>
      <family val="1"/>
    </font>
    <font>
      <sz val="20"/>
      <name val="ＭＳ Ｐゴシック"/>
      <family val="3"/>
    </font>
    <font>
      <sz val="12"/>
      <name val="ＭＳ Ｐゴシック"/>
      <family val="3"/>
    </font>
    <font>
      <sz val="18"/>
      <name val="ＭＳ Ｐゴシック"/>
      <family val="3"/>
    </font>
    <font>
      <sz val="14"/>
      <name val="ＭＳ Ｐゴシック"/>
      <family val="3"/>
    </font>
    <font>
      <sz val="16"/>
      <name val="ＭＳ Ｐゴシック"/>
      <family val="3"/>
    </font>
    <font>
      <sz val="18"/>
      <name val="ＭＳ 明朝"/>
      <family val="1"/>
    </font>
    <font>
      <sz val="10"/>
      <name val="ＭＳ Ｐ明朝"/>
      <family val="1"/>
    </font>
    <font>
      <sz val="16"/>
      <name val="ＭＳ Ｐ明朝"/>
      <family val="1"/>
    </font>
    <font>
      <sz val="12"/>
      <name val="ＭＳ Ｐ明朝"/>
      <family val="1"/>
    </font>
    <font>
      <sz val="11"/>
      <name val="ＭＳ Ｐ明朝"/>
      <family val="1"/>
    </font>
    <font>
      <sz val="9"/>
      <name val="ＭＳ Ｐ明朝"/>
      <family val="1"/>
    </font>
    <font>
      <sz val="8"/>
      <name val="ＭＳ Ｐ明朝"/>
      <family val="1"/>
    </font>
    <font>
      <b/>
      <sz val="9"/>
      <name val="ＭＳ Ｐゴシック"/>
      <family val="3"/>
    </font>
    <font>
      <sz val="9"/>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2"/>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color indexed="63"/>
      </left>
      <right style="thin"/>
      <top style="thin"/>
      <bottom>
        <color indexed="63"/>
      </bottom>
    </border>
    <border>
      <left style="thin"/>
      <right style="hair"/>
      <top style="thin"/>
      <bottom>
        <color indexed="63"/>
      </bottom>
    </border>
    <border>
      <left style="hair"/>
      <right>
        <color indexed="63"/>
      </right>
      <top style="thin"/>
      <bottom>
        <color indexed="63"/>
      </bottom>
    </border>
    <border>
      <left style="dotted"/>
      <right style="hair"/>
      <top style="thin"/>
      <bottom>
        <color indexed="63"/>
      </bottom>
    </border>
    <border>
      <left style="hair"/>
      <right style="thin"/>
      <top style="thin"/>
      <bottom>
        <color indexed="63"/>
      </bottom>
    </border>
    <border>
      <left>
        <color indexed="63"/>
      </left>
      <right style="thin"/>
      <top>
        <color indexed="63"/>
      </top>
      <bottom>
        <color indexed="63"/>
      </bottom>
    </border>
    <border>
      <left style="thin"/>
      <right style="hair"/>
      <top>
        <color indexed="63"/>
      </top>
      <bottom>
        <color indexed="63"/>
      </bottom>
    </border>
    <border>
      <left style="hair"/>
      <right>
        <color indexed="63"/>
      </right>
      <top>
        <color indexed="63"/>
      </top>
      <bottom>
        <color indexed="63"/>
      </bottom>
    </border>
    <border>
      <left style="dotted"/>
      <right style="hair"/>
      <top>
        <color indexed="63"/>
      </top>
      <bottom>
        <color indexed="63"/>
      </bottom>
    </border>
    <border>
      <left style="hair"/>
      <right style="thin"/>
      <top>
        <color indexed="63"/>
      </top>
      <bottom>
        <color indexed="63"/>
      </bottom>
    </border>
    <border>
      <left>
        <color indexed="63"/>
      </left>
      <right style="thin"/>
      <top>
        <color indexed="63"/>
      </top>
      <bottom style="thin"/>
    </border>
    <border>
      <left style="thin"/>
      <right style="hair"/>
      <top>
        <color indexed="63"/>
      </top>
      <bottom style="thin"/>
    </border>
    <border>
      <left style="hair"/>
      <right>
        <color indexed="63"/>
      </right>
      <top>
        <color indexed="63"/>
      </top>
      <bottom style="thin"/>
    </border>
    <border>
      <left style="dotted"/>
      <right style="hair"/>
      <top>
        <color indexed="63"/>
      </top>
      <bottom style="thin"/>
    </border>
    <border>
      <left style="hair"/>
      <right style="thin"/>
      <top>
        <color indexed="63"/>
      </top>
      <bottom style="thin"/>
    </border>
    <border>
      <left style="hair"/>
      <right>
        <color indexed="63"/>
      </right>
      <top style="thin"/>
      <bottom style="hair"/>
    </border>
    <border>
      <left>
        <color indexed="63"/>
      </left>
      <right style="thin"/>
      <top style="thin"/>
      <bottom style="hair"/>
    </border>
    <border>
      <left style="thin"/>
      <right style="hair"/>
      <top style="thin"/>
      <bottom style="hair"/>
    </border>
    <border>
      <left style="dotted"/>
      <right style="hair"/>
      <top style="thin"/>
      <bottom style="hair"/>
    </border>
    <border>
      <left style="hair"/>
      <right style="thin"/>
      <top style="thin"/>
      <bottom style="hair"/>
    </border>
    <border>
      <left>
        <color indexed="63"/>
      </left>
      <right style="hair"/>
      <top style="thin"/>
      <bottom style="hair"/>
    </border>
    <border>
      <left>
        <color indexed="63"/>
      </left>
      <right>
        <color indexed="63"/>
      </right>
      <top style="thin"/>
      <bottom style="hair"/>
    </border>
    <border>
      <left style="hair"/>
      <right>
        <color indexed="63"/>
      </right>
      <top style="hair"/>
      <bottom style="hair"/>
    </border>
    <border>
      <left style="thin"/>
      <right style="hair"/>
      <top style="hair"/>
      <bottom style="hair"/>
    </border>
    <border>
      <left style="dotted"/>
      <right style="hair"/>
      <top style="hair"/>
      <bottom style="hair"/>
    </border>
    <border>
      <left style="hair"/>
      <right style="thin"/>
      <top style="hair"/>
      <bottom style="hair"/>
    </border>
    <border>
      <left>
        <color indexed="63"/>
      </left>
      <right style="hair"/>
      <top style="hair"/>
      <bottom style="hair"/>
    </border>
    <border>
      <left style="hair"/>
      <right>
        <color indexed="63"/>
      </right>
      <top style="hair"/>
      <bottom style="thin"/>
    </border>
    <border>
      <left>
        <color indexed="63"/>
      </left>
      <right style="thin"/>
      <top style="hair"/>
      <bottom style="thin"/>
    </border>
    <border>
      <left style="thin"/>
      <right style="hair"/>
      <top style="hair"/>
      <bottom style="thin"/>
    </border>
    <border>
      <left style="dotted"/>
      <right style="hair"/>
      <top style="hair"/>
      <bottom style="thin"/>
    </border>
    <border>
      <left>
        <color indexed="63"/>
      </left>
      <right style="hair"/>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style="hair"/>
    </border>
    <border>
      <left style="thin"/>
      <right>
        <color indexed="63"/>
      </right>
      <top style="thin"/>
      <bottom style="hair"/>
    </border>
    <border>
      <left style="hair"/>
      <right style="hair"/>
      <top style="thin"/>
      <bottom style="hair"/>
    </border>
    <border>
      <left style="thin"/>
      <right style="thin"/>
      <top style="hair"/>
      <bottom style="hair"/>
    </border>
    <border>
      <left style="hair"/>
      <right style="hair"/>
      <top style="hair"/>
      <bottom style="hair"/>
    </border>
    <border>
      <left style="thin"/>
      <right style="thin"/>
      <top style="hair"/>
      <bottom style="thin"/>
    </border>
    <border>
      <left style="thin"/>
      <right>
        <color indexed="63"/>
      </right>
      <top style="hair"/>
      <bottom style="thin"/>
    </border>
    <border>
      <left>
        <color indexed="63"/>
      </left>
      <right>
        <color indexed="63"/>
      </right>
      <top style="hair"/>
      <bottom style="thin"/>
    </border>
    <border>
      <left style="hair"/>
      <right style="hair"/>
      <top style="hair"/>
      <bottom style="thin"/>
    </border>
    <border>
      <left style="hair"/>
      <right style="thin"/>
      <top style="hair"/>
      <bottom style="thin"/>
    </border>
    <border>
      <left style="thin"/>
      <right style="thin"/>
      <top style="thin"/>
      <bottom style="thin"/>
    </border>
    <border>
      <left style="thin"/>
      <right>
        <color indexed="63"/>
      </right>
      <top>
        <color indexed="63"/>
      </top>
      <bottom style="hair"/>
    </border>
    <border>
      <left>
        <color indexed="63"/>
      </left>
      <right>
        <color indexed="63"/>
      </right>
      <top>
        <color indexed="63"/>
      </top>
      <bottom style="hair"/>
    </border>
    <border>
      <left style="thin"/>
      <right style="dotted"/>
      <top>
        <color indexed="63"/>
      </top>
      <bottom style="hair"/>
    </border>
    <border>
      <left>
        <color indexed="63"/>
      </left>
      <right style="thin"/>
      <top>
        <color indexed="63"/>
      </top>
      <bottom style="hair"/>
    </border>
    <border>
      <left style="thin"/>
      <right style="hair"/>
      <top>
        <color indexed="63"/>
      </top>
      <bottom style="hair"/>
    </border>
    <border>
      <left style="thin"/>
      <right style="thin"/>
      <top>
        <color indexed="63"/>
      </top>
      <bottom style="hair"/>
    </border>
    <border>
      <left style="thin"/>
      <right style="dotted"/>
      <top style="hair"/>
      <bottom style="hair"/>
    </border>
    <border>
      <left>
        <color indexed="63"/>
      </left>
      <right>
        <color indexed="63"/>
      </right>
      <top style="hair"/>
      <bottom>
        <color indexed="63"/>
      </bottom>
    </border>
    <border>
      <left style="thin"/>
      <right style="dotted"/>
      <top style="hair"/>
      <bottom>
        <color indexed="63"/>
      </bottom>
    </border>
    <border>
      <left style="thin"/>
      <right style="hair"/>
      <top style="hair"/>
      <bottom>
        <color indexed="63"/>
      </bottom>
    </border>
    <border>
      <left style="thin"/>
      <right style="thin"/>
      <top style="hair"/>
      <bottom>
        <color indexed="63"/>
      </bottom>
    </border>
    <border>
      <left>
        <color indexed="63"/>
      </left>
      <right>
        <color indexed="63"/>
      </right>
      <top style="thin"/>
      <bottom style="thin"/>
    </border>
    <border>
      <left style="thin"/>
      <right style="dotted"/>
      <top style="thin"/>
      <bottom style="thin"/>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style="thin"/>
      <bottom style="thin"/>
    </border>
    <border>
      <left>
        <color indexed="63"/>
      </left>
      <right style="hair"/>
      <top style="thin"/>
      <bottom style="thin"/>
    </border>
    <border>
      <left style="thick"/>
      <right style="thick"/>
      <top style="thin"/>
      <bottom style="hair"/>
    </border>
    <border>
      <left style="thick"/>
      <right style="thick"/>
      <top style="hair"/>
      <bottom style="hair"/>
    </border>
    <border>
      <left style="thick"/>
      <right style="thick"/>
      <top style="hair"/>
      <bottom style="thin"/>
    </border>
    <border>
      <left style="thick"/>
      <right style="thick"/>
      <top style="thin"/>
      <bottom style="thick"/>
    </border>
    <border>
      <left>
        <color indexed="63"/>
      </left>
      <right style="hair"/>
      <top>
        <color indexed="63"/>
      </top>
      <bottom style="hair"/>
    </border>
    <border>
      <left>
        <color indexed="63"/>
      </left>
      <right style="hair"/>
      <top style="hair"/>
      <bottom>
        <color indexed="63"/>
      </bottom>
    </border>
    <border>
      <left style="thick"/>
      <right style="thick"/>
      <top style="thick"/>
      <bottom style="thin"/>
    </border>
    <border>
      <left style="thick"/>
      <right style="thick"/>
      <top>
        <color indexed="63"/>
      </top>
      <bottom style="hair"/>
    </border>
    <border>
      <left style="thick"/>
      <right style="thick"/>
      <top style="hair"/>
      <bottom>
        <color indexed="63"/>
      </bottom>
    </border>
    <border>
      <left style="medium"/>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style="medium"/>
      <top style="hair"/>
      <bottom style="hair"/>
    </border>
    <border>
      <left style="medium"/>
      <right>
        <color indexed="63"/>
      </right>
      <top style="hair"/>
      <bottom style="thin"/>
    </border>
    <border>
      <left style="thin"/>
      <right style="thin"/>
      <top style="thin"/>
      <bottom>
        <color indexed="63"/>
      </bottom>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style="medium"/>
      <right>
        <color indexed="63"/>
      </right>
      <top style="medium"/>
      <bottom style="medium"/>
    </border>
    <border>
      <left>
        <color indexed="63"/>
      </left>
      <right style="thin"/>
      <top style="medium"/>
      <bottom style="medium"/>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color indexed="63"/>
      </left>
      <right style="medium"/>
      <top style="thin"/>
      <bottom style="thick"/>
    </border>
    <border>
      <left>
        <color indexed="63"/>
      </left>
      <right style="thick"/>
      <top style="thick"/>
      <bottom style="thin"/>
    </border>
    <border>
      <left>
        <color indexed="63"/>
      </left>
      <right style="thick"/>
      <top style="thin"/>
      <bottom style="thin"/>
    </border>
    <border>
      <left>
        <color indexed="63"/>
      </left>
      <right style="thick"/>
      <top style="thin"/>
      <bottom style="thick"/>
    </border>
    <border>
      <left>
        <color indexed="63"/>
      </left>
      <right style="medium"/>
      <top style="medium"/>
      <bottom style="thin"/>
    </border>
    <border>
      <left style="thin"/>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style="thin"/>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thin"/>
      <top style="thick"/>
      <bottom style="thick"/>
    </border>
    <border>
      <left style="thick"/>
      <right>
        <color indexed="63"/>
      </right>
      <top style="thin"/>
      <bottom>
        <color indexed="63"/>
      </bottom>
    </border>
    <border>
      <left style="thick"/>
      <right>
        <color indexed="63"/>
      </right>
      <top>
        <color indexed="63"/>
      </top>
      <bottom>
        <color indexed="63"/>
      </bottom>
    </border>
    <border>
      <left style="thick"/>
      <right>
        <color indexed="63"/>
      </right>
      <top>
        <color indexed="63"/>
      </top>
      <bottom style="thick"/>
    </border>
    <border>
      <left style="thick"/>
      <right>
        <color indexed="63"/>
      </right>
      <top style="thick"/>
      <bottom style="thin"/>
    </border>
    <border>
      <left style="thick"/>
      <right>
        <color indexed="63"/>
      </right>
      <top style="thick"/>
      <bottom style="thick"/>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ck"/>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dotted"/>
      <right>
        <color indexed="63"/>
      </right>
      <top style="thin"/>
      <bottom>
        <color indexed="63"/>
      </bottom>
    </border>
    <border>
      <left style="dotted"/>
      <right>
        <color indexed="63"/>
      </right>
      <top>
        <color indexed="63"/>
      </top>
      <bottom style="thin"/>
    </border>
    <border>
      <left style="dotted"/>
      <right>
        <color indexed="63"/>
      </right>
      <top style="hair"/>
      <bottom style="hair"/>
    </border>
    <border>
      <left>
        <color indexed="63"/>
      </left>
      <right style="dotted"/>
      <top style="hair"/>
      <bottom style="hair"/>
    </border>
    <border>
      <left style="medium"/>
      <right>
        <color indexed="63"/>
      </right>
      <top style="medium"/>
      <bottom style="thin"/>
    </border>
    <border>
      <left style="thin"/>
      <right style="medium"/>
      <top style="thin"/>
      <bottom>
        <color indexed="63"/>
      </bottom>
    </border>
    <border>
      <left style="thin"/>
      <right style="medium"/>
      <top>
        <color indexed="63"/>
      </top>
      <bottom style="thin"/>
    </border>
    <border>
      <left style="medium"/>
      <right style="thin"/>
      <top style="thin"/>
      <bottom>
        <color indexed="63"/>
      </bottom>
    </border>
    <border>
      <left style="medium"/>
      <right style="thin"/>
      <top>
        <color indexed="63"/>
      </top>
      <bottom style="thin"/>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dotted"/>
      <top style="hair"/>
      <bottom>
        <color indexed="63"/>
      </bottom>
    </border>
    <border>
      <left style="dotted"/>
      <right>
        <color indexed="63"/>
      </right>
      <top style="hair"/>
      <bottom>
        <color indexed="63"/>
      </bottom>
    </border>
    <border>
      <left style="medium"/>
      <right>
        <color indexed="63"/>
      </right>
      <top style="hair"/>
      <bottom>
        <color indexed="63"/>
      </bottom>
    </border>
    <border>
      <left>
        <color indexed="63"/>
      </left>
      <right style="medium"/>
      <top style="hair"/>
      <bottom>
        <color indexed="63"/>
      </bottom>
    </border>
    <border>
      <left style="hair"/>
      <right style="hair"/>
      <top style="thin"/>
      <bottom>
        <color indexed="63"/>
      </bottom>
    </border>
    <border>
      <left style="hair"/>
      <right style="hair"/>
      <top>
        <color indexed="63"/>
      </top>
      <bottom style="thin"/>
    </border>
    <border>
      <left style="thick"/>
      <right style="thick"/>
      <top style="thick"/>
      <bottom>
        <color indexed="63"/>
      </bottom>
    </border>
    <border>
      <left style="thick"/>
      <right style="thick"/>
      <top>
        <color indexed="63"/>
      </top>
      <bottom style="thin"/>
    </border>
    <border>
      <left style="thin"/>
      <right style="dotted"/>
      <top style="thin"/>
      <bottom>
        <color indexed="63"/>
      </bottom>
    </border>
    <border>
      <left style="thin"/>
      <right style="dotted"/>
      <top>
        <color indexed="63"/>
      </top>
      <bottom style="thin"/>
    </border>
    <border>
      <left style="thick"/>
      <right style="thick"/>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578">
    <xf numFmtId="0" fontId="0" fillId="0" borderId="0" xfId="0" applyAlignment="1">
      <alignment/>
    </xf>
    <xf numFmtId="0" fontId="4" fillId="0" borderId="0" xfId="0" applyFont="1" applyAlignment="1">
      <alignment/>
    </xf>
    <xf numFmtId="0" fontId="6" fillId="0" borderId="0" xfId="0" applyFont="1" applyAlignment="1">
      <alignment/>
    </xf>
    <xf numFmtId="0" fontId="4" fillId="0" borderId="10" xfId="0" applyFont="1" applyBorder="1" applyAlignment="1">
      <alignment horizontal="distributed" vertical="center"/>
    </xf>
    <xf numFmtId="0" fontId="4" fillId="0" borderId="11" xfId="0" applyFont="1" applyBorder="1" applyAlignment="1">
      <alignment/>
    </xf>
    <xf numFmtId="0" fontId="4" fillId="0" borderId="12" xfId="0" applyFont="1" applyBorder="1" applyAlignment="1">
      <alignment vertical="center"/>
    </xf>
    <xf numFmtId="0" fontId="4" fillId="0" borderId="12" xfId="0" applyFont="1" applyBorder="1" applyAlignment="1">
      <alignment/>
    </xf>
    <xf numFmtId="0" fontId="4" fillId="0" borderId="13" xfId="0" applyFont="1" applyBorder="1" applyAlignment="1">
      <alignment/>
    </xf>
    <xf numFmtId="0" fontId="6" fillId="0" borderId="0"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0" xfId="0" applyFont="1" applyBorder="1" applyAlignment="1">
      <alignment/>
    </xf>
    <xf numFmtId="0" fontId="4" fillId="0" borderId="15" xfId="0" applyFont="1" applyBorder="1" applyAlignment="1">
      <alignment horizontal="distributed" vertical="center"/>
    </xf>
    <xf numFmtId="0" fontId="6" fillId="0" borderId="16" xfId="0" applyFont="1" applyBorder="1" applyAlignment="1">
      <alignment horizontal="center" vertical="center"/>
    </xf>
    <xf numFmtId="0" fontId="4" fillId="0" borderId="17" xfId="0" applyFont="1" applyBorder="1" applyAlignment="1">
      <alignment horizontal="distributed" vertical="center"/>
    </xf>
    <xf numFmtId="0" fontId="4" fillId="0" borderId="18" xfId="0" applyFont="1" applyBorder="1" applyAlignment="1">
      <alignment horizontal="distributed" vertical="center"/>
    </xf>
    <xf numFmtId="0" fontId="4" fillId="0" borderId="19" xfId="0" applyFont="1" applyBorder="1" applyAlignment="1">
      <alignment horizontal="distributed" vertical="center"/>
    </xf>
    <xf numFmtId="0" fontId="6" fillId="0" borderId="12" xfId="0" applyFont="1" applyBorder="1" applyAlignment="1">
      <alignment/>
    </xf>
    <xf numFmtId="0" fontId="4" fillId="0" borderId="20" xfId="0" applyFont="1" applyBorder="1" applyAlignment="1">
      <alignment/>
    </xf>
    <xf numFmtId="0" fontId="4" fillId="0" borderId="21" xfId="0" applyFont="1" applyBorder="1" applyAlignment="1">
      <alignment horizontal="distributed" vertical="center"/>
    </xf>
    <xf numFmtId="0" fontId="4" fillId="0" borderId="22" xfId="0" applyFont="1" applyBorder="1" applyAlignment="1">
      <alignment horizontal="distributed" vertical="center"/>
    </xf>
    <xf numFmtId="0" fontId="4" fillId="0" borderId="23" xfId="0" applyFont="1" applyBorder="1" applyAlignment="1">
      <alignment horizontal="distributed" vertical="center"/>
    </xf>
    <xf numFmtId="0" fontId="4" fillId="0" borderId="24" xfId="0" applyFont="1" applyBorder="1" applyAlignment="1">
      <alignment horizontal="distributed" vertical="center"/>
    </xf>
    <xf numFmtId="0" fontId="4" fillId="0" borderId="25" xfId="0" applyFont="1" applyBorder="1" applyAlignment="1">
      <alignment/>
    </xf>
    <xf numFmtId="0" fontId="4" fillId="0" borderId="26" xfId="0" applyFont="1" applyBorder="1" applyAlignment="1">
      <alignment horizontal="distributed" vertical="center"/>
    </xf>
    <xf numFmtId="0" fontId="4" fillId="0" borderId="27" xfId="0" applyFont="1" applyBorder="1" applyAlignment="1">
      <alignment horizontal="distributed" vertical="center"/>
    </xf>
    <xf numFmtId="0" fontId="4" fillId="0" borderId="28" xfId="0" applyFont="1" applyBorder="1" applyAlignment="1">
      <alignment horizontal="distributed" vertical="center"/>
    </xf>
    <xf numFmtId="0" fontId="4" fillId="0" borderId="29" xfId="0" applyFont="1" applyBorder="1" applyAlignment="1">
      <alignment horizontal="distributed" vertical="center"/>
    </xf>
    <xf numFmtId="0" fontId="4" fillId="0" borderId="25" xfId="0" applyFont="1" applyBorder="1" applyAlignment="1">
      <alignment horizontal="distributed" vertical="center"/>
    </xf>
    <xf numFmtId="0" fontId="4" fillId="0" borderId="14" xfId="0" applyFont="1" applyBorder="1" applyAlignment="1">
      <alignment horizontal="left" vertical="center"/>
    </xf>
    <xf numFmtId="0" fontId="4" fillId="0" borderId="10" xfId="0" applyFont="1" applyBorder="1" applyAlignment="1">
      <alignment horizontal="center" vertical="center"/>
    </xf>
    <xf numFmtId="0" fontId="4" fillId="0" borderId="30" xfId="0" applyFont="1" applyBorder="1" applyAlignment="1">
      <alignment/>
    </xf>
    <xf numFmtId="0" fontId="4" fillId="0" borderId="31" xfId="0" applyFont="1" applyBorder="1" applyAlignment="1">
      <alignment horizontal="distributed" vertical="center"/>
    </xf>
    <xf numFmtId="0" fontId="4" fillId="0" borderId="32" xfId="0" applyFont="1" applyBorder="1" applyAlignment="1">
      <alignment horizontal="distributed" vertical="center"/>
    </xf>
    <xf numFmtId="0" fontId="4" fillId="0" borderId="33" xfId="0" applyFont="1" applyBorder="1" applyAlignment="1">
      <alignment horizontal="distributed" vertical="center"/>
    </xf>
    <xf numFmtId="0" fontId="4" fillId="0" borderId="34" xfId="0" applyFont="1" applyBorder="1" applyAlignment="1">
      <alignment horizontal="distributed" vertical="center"/>
    </xf>
    <xf numFmtId="0" fontId="4" fillId="0" borderId="30" xfId="0" applyFont="1" applyBorder="1" applyAlignment="1">
      <alignment horizontal="distributed" vertical="center"/>
    </xf>
    <xf numFmtId="0" fontId="6" fillId="0" borderId="35" xfId="0" applyFont="1" applyBorder="1" applyAlignment="1">
      <alignment horizontal="center" vertical="center"/>
    </xf>
    <xf numFmtId="0" fontId="4" fillId="0" borderId="36" xfId="0" applyFont="1" applyBorder="1" applyAlignment="1">
      <alignment horizontal="distributed" vertical="center"/>
    </xf>
    <xf numFmtId="0" fontId="4" fillId="0" borderId="37" xfId="0" applyFont="1" applyBorder="1" applyAlignment="1">
      <alignment/>
    </xf>
    <xf numFmtId="0" fontId="4" fillId="0" borderId="35" xfId="0" applyFont="1" applyBorder="1" applyAlignment="1">
      <alignment/>
    </xf>
    <xf numFmtId="176" fontId="4" fillId="0" borderId="38" xfId="0" applyNumberFormat="1" applyFont="1" applyBorder="1" applyAlignment="1">
      <alignment/>
    </xf>
    <xf numFmtId="176" fontId="4" fillId="0" borderId="39" xfId="0" applyNumberFormat="1" applyFont="1" applyBorder="1" applyAlignment="1">
      <alignment/>
    </xf>
    <xf numFmtId="0" fontId="4" fillId="0" borderId="39" xfId="0" applyFont="1" applyBorder="1" applyAlignment="1">
      <alignment/>
    </xf>
    <xf numFmtId="0" fontId="4" fillId="0" borderId="40" xfId="0" applyFont="1" applyBorder="1" applyAlignment="1">
      <alignment/>
    </xf>
    <xf numFmtId="176" fontId="4" fillId="0" borderId="41" xfId="0" applyNumberFormat="1" applyFont="1" applyBorder="1" applyAlignment="1">
      <alignment/>
    </xf>
    <xf numFmtId="0" fontId="4" fillId="0" borderId="21" xfId="0" applyFont="1" applyBorder="1" applyAlignment="1">
      <alignment/>
    </xf>
    <xf numFmtId="0" fontId="6" fillId="0" borderId="42" xfId="0" applyFont="1" applyBorder="1" applyAlignment="1">
      <alignment horizontal="center" vertical="center"/>
    </xf>
    <xf numFmtId="0" fontId="4" fillId="0" borderId="43" xfId="0" applyFont="1" applyBorder="1" applyAlignment="1">
      <alignment/>
    </xf>
    <xf numFmtId="0" fontId="4" fillId="0" borderId="42" xfId="0" applyFont="1" applyBorder="1" applyAlignment="1">
      <alignment/>
    </xf>
    <xf numFmtId="176" fontId="4" fillId="0" borderId="44" xfId="0" applyNumberFormat="1" applyFont="1" applyBorder="1" applyAlignment="1">
      <alignment/>
    </xf>
    <xf numFmtId="176" fontId="4" fillId="0" borderId="45" xfId="0" applyNumberFormat="1" applyFont="1" applyBorder="1" applyAlignment="1">
      <alignment/>
    </xf>
    <xf numFmtId="0" fontId="4" fillId="0" borderId="45" xfId="0" applyFont="1" applyBorder="1" applyAlignment="1">
      <alignment/>
    </xf>
    <xf numFmtId="0" fontId="4" fillId="0" borderId="46" xfId="0" applyFont="1" applyBorder="1" applyAlignment="1">
      <alignment/>
    </xf>
    <xf numFmtId="176" fontId="4" fillId="0" borderId="16" xfId="0" applyNumberFormat="1" applyFont="1" applyBorder="1" applyAlignment="1">
      <alignment/>
    </xf>
    <xf numFmtId="0" fontId="4" fillId="0" borderId="16" xfId="0" applyFont="1" applyBorder="1" applyAlignment="1">
      <alignment/>
    </xf>
    <xf numFmtId="0" fontId="4" fillId="0" borderId="46" xfId="0" applyNumberFormat="1" applyFont="1" applyBorder="1" applyAlignment="1">
      <alignment/>
    </xf>
    <xf numFmtId="0" fontId="6" fillId="0" borderId="47" xfId="0" applyFont="1" applyBorder="1" applyAlignment="1">
      <alignment horizontal="center" vertical="center"/>
    </xf>
    <xf numFmtId="0" fontId="4" fillId="0" borderId="48" xfId="0" applyFont="1" applyBorder="1" applyAlignment="1">
      <alignment horizontal="distributed" vertical="center"/>
    </xf>
    <xf numFmtId="0" fontId="4" fillId="0" borderId="49" xfId="0" applyFont="1" applyBorder="1" applyAlignment="1">
      <alignment/>
    </xf>
    <xf numFmtId="176" fontId="4" fillId="0" borderId="50" xfId="0" applyNumberFormat="1" applyFont="1" applyBorder="1" applyAlignment="1">
      <alignment/>
    </xf>
    <xf numFmtId="0" fontId="4" fillId="0" borderId="51" xfId="0" applyFont="1" applyBorder="1" applyAlignment="1">
      <alignment/>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4" fillId="0" borderId="55" xfId="0" applyFont="1" applyBorder="1" applyAlignment="1">
      <alignment horizontal="center" textRotation="255"/>
    </xf>
    <xf numFmtId="0" fontId="4" fillId="0" borderId="56" xfId="0" applyFont="1" applyBorder="1" applyAlignment="1">
      <alignment horizontal="center" vertical="top" textRotation="255"/>
    </xf>
    <xf numFmtId="0" fontId="4" fillId="0" borderId="52" xfId="0" applyFont="1" applyBorder="1" applyAlignment="1">
      <alignment horizontal="center" vertical="distributed" textRotation="255"/>
    </xf>
    <xf numFmtId="0" fontId="4" fillId="0" borderId="53" xfId="0" applyFont="1" applyBorder="1" applyAlignment="1">
      <alignment horizontal="center" vertical="distributed" textRotation="255"/>
    </xf>
    <xf numFmtId="0" fontId="4" fillId="0" borderId="54" xfId="0" applyFont="1" applyBorder="1" applyAlignment="1">
      <alignment horizontal="center" vertical="distributed" textRotation="255"/>
    </xf>
    <xf numFmtId="0" fontId="5" fillId="0" borderId="57" xfId="0" applyFont="1" applyBorder="1" applyAlignment="1">
      <alignment horizontal="center" vertical="center"/>
    </xf>
    <xf numFmtId="0" fontId="4" fillId="0" borderId="58" xfId="0" applyFont="1" applyBorder="1" applyAlignment="1">
      <alignment/>
    </xf>
    <xf numFmtId="0" fontId="4" fillId="0" borderId="41" xfId="0" applyFont="1" applyBorder="1" applyAlignment="1">
      <alignment horizontal="distributed" vertical="center"/>
    </xf>
    <xf numFmtId="0" fontId="4" fillId="0" borderId="36" xfId="0" applyFont="1" applyBorder="1" applyAlignment="1">
      <alignment/>
    </xf>
    <xf numFmtId="0" fontId="6" fillId="0" borderId="37" xfId="0" applyFont="1" applyBorder="1" applyAlignment="1">
      <alignment vertical="center"/>
    </xf>
    <xf numFmtId="0" fontId="6" fillId="0" borderId="59" xfId="0" applyFont="1" applyBorder="1" applyAlignment="1">
      <alignment vertical="center"/>
    </xf>
    <xf numFmtId="0" fontId="6" fillId="0" borderId="39" xfId="0" applyFont="1" applyBorder="1" applyAlignment="1">
      <alignment vertical="center"/>
    </xf>
    <xf numFmtId="0" fontId="5" fillId="0" borderId="60" xfId="0" applyFont="1" applyBorder="1" applyAlignment="1">
      <alignment horizontal="center" vertical="center"/>
    </xf>
    <xf numFmtId="0" fontId="4" fillId="0" borderId="15" xfId="0" applyFont="1" applyBorder="1" applyAlignment="1">
      <alignment/>
    </xf>
    <xf numFmtId="0" fontId="4" fillId="0" borderId="16" xfId="0" applyFont="1" applyBorder="1" applyAlignment="1">
      <alignment horizontal="distributed" vertical="center"/>
    </xf>
    <xf numFmtId="0" fontId="4" fillId="0" borderId="17" xfId="0" applyFont="1" applyBorder="1" applyAlignment="1">
      <alignment/>
    </xf>
    <xf numFmtId="0" fontId="6" fillId="0" borderId="43" xfId="0" applyFont="1" applyBorder="1" applyAlignment="1">
      <alignment vertical="center"/>
    </xf>
    <xf numFmtId="0" fontId="6" fillId="0" borderId="61" xfId="0" applyFont="1" applyBorder="1" applyAlignment="1">
      <alignment vertical="center"/>
    </xf>
    <xf numFmtId="0" fontId="6" fillId="0" borderId="45" xfId="0" applyFont="1" applyBorder="1" applyAlignment="1">
      <alignment vertical="center"/>
    </xf>
    <xf numFmtId="0" fontId="5" fillId="0" borderId="62" xfId="0" applyFont="1" applyBorder="1" applyAlignment="1">
      <alignment horizontal="center" vertical="center"/>
    </xf>
    <xf numFmtId="0" fontId="4" fillId="0" borderId="63" xfId="0" applyFont="1" applyBorder="1" applyAlignment="1">
      <alignment/>
    </xf>
    <xf numFmtId="0" fontId="4" fillId="0" borderId="64" xfId="0" applyFont="1" applyBorder="1" applyAlignment="1">
      <alignment horizontal="distributed" vertical="center"/>
    </xf>
    <xf numFmtId="0" fontId="4" fillId="0" borderId="48" xfId="0" applyFont="1" applyBorder="1" applyAlignment="1">
      <alignment/>
    </xf>
    <xf numFmtId="0" fontId="6" fillId="0" borderId="49" xfId="0" applyFont="1" applyBorder="1" applyAlignment="1">
      <alignment vertical="center"/>
    </xf>
    <xf numFmtId="0" fontId="6" fillId="0" borderId="65" xfId="0" applyFont="1" applyBorder="1" applyAlignment="1">
      <alignment vertical="center"/>
    </xf>
    <xf numFmtId="0" fontId="6" fillId="0" borderId="66" xfId="0" applyFont="1" applyBorder="1" applyAlignment="1">
      <alignment vertical="center"/>
    </xf>
    <xf numFmtId="0" fontId="6" fillId="0" borderId="52" xfId="0" applyFont="1" applyBorder="1" applyAlignment="1">
      <alignment vertical="center"/>
    </xf>
    <xf numFmtId="0" fontId="6" fillId="0" borderId="53" xfId="0" applyFont="1" applyBorder="1" applyAlignment="1">
      <alignment vertical="center"/>
    </xf>
    <xf numFmtId="0" fontId="6" fillId="0" borderId="54" xfId="0" applyFont="1" applyBorder="1" applyAlignment="1">
      <alignment vertical="center"/>
    </xf>
    <xf numFmtId="0" fontId="4" fillId="0" borderId="67" xfId="0" applyFont="1" applyBorder="1" applyAlignment="1">
      <alignment horizontal="center" vertical="center"/>
    </xf>
    <xf numFmtId="0" fontId="4" fillId="0" borderId="0" xfId="0" applyFont="1" applyBorder="1" applyAlignment="1">
      <alignment horizontal="distributed" vertical="center"/>
    </xf>
    <xf numFmtId="0" fontId="4" fillId="0" borderId="10" xfId="0" applyFont="1" applyBorder="1" applyAlignment="1">
      <alignment horizontal="distributed" vertical="center"/>
    </xf>
    <xf numFmtId="0" fontId="4" fillId="0" borderId="68" xfId="0" applyFont="1" applyBorder="1" applyAlignment="1">
      <alignment/>
    </xf>
    <xf numFmtId="0" fontId="4" fillId="0" borderId="69" xfId="0" applyFont="1" applyBorder="1" applyAlignment="1">
      <alignment horizontal="distributed" vertical="center"/>
    </xf>
    <xf numFmtId="0" fontId="4" fillId="0" borderId="69" xfId="0" applyFont="1" applyBorder="1" applyAlignment="1">
      <alignment/>
    </xf>
    <xf numFmtId="185" fontId="7" fillId="0" borderId="70" xfId="0" applyNumberFormat="1" applyFont="1" applyBorder="1" applyAlignment="1">
      <alignment vertical="center"/>
    </xf>
    <xf numFmtId="185" fontId="7" fillId="0" borderId="71" xfId="0" applyNumberFormat="1" applyFont="1" applyBorder="1" applyAlignment="1">
      <alignment vertical="center"/>
    </xf>
    <xf numFmtId="185" fontId="7" fillId="0" borderId="72" xfId="0" applyNumberFormat="1" applyFont="1" applyBorder="1" applyAlignment="1">
      <alignment vertical="center"/>
    </xf>
    <xf numFmtId="185" fontId="7" fillId="0" borderId="69" xfId="0" applyNumberFormat="1" applyFont="1" applyBorder="1" applyAlignment="1">
      <alignment vertical="center"/>
    </xf>
    <xf numFmtId="185" fontId="7" fillId="0" borderId="73" xfId="0" applyNumberFormat="1" applyFont="1" applyBorder="1" applyAlignment="1">
      <alignment vertical="center"/>
    </xf>
    <xf numFmtId="185" fontId="7" fillId="0" borderId="74" xfId="0" applyNumberFormat="1" applyFont="1" applyBorder="1" applyAlignment="1">
      <alignment vertical="center"/>
    </xf>
    <xf numFmtId="185" fontId="7" fillId="0" borderId="17" xfId="0" applyNumberFormat="1" applyFont="1" applyBorder="1" applyAlignment="1">
      <alignment vertical="center"/>
    </xf>
    <xf numFmtId="185" fontId="7" fillId="0" borderId="43" xfId="0" applyNumberFormat="1" applyFont="1" applyBorder="1" applyAlignment="1">
      <alignment vertical="center"/>
    </xf>
    <xf numFmtId="185" fontId="7" fillId="0" borderId="16" xfId="0" applyNumberFormat="1" applyFont="1" applyBorder="1" applyAlignment="1">
      <alignment vertical="center"/>
    </xf>
    <xf numFmtId="185" fontId="7" fillId="0" borderId="60" xfId="0" applyNumberFormat="1" applyFont="1" applyBorder="1" applyAlignment="1">
      <alignment vertical="center"/>
    </xf>
    <xf numFmtId="0" fontId="4" fillId="0" borderId="18" xfId="0" applyFont="1" applyBorder="1" applyAlignment="1">
      <alignment/>
    </xf>
    <xf numFmtId="0" fontId="4" fillId="0" borderId="75" xfId="0" applyFont="1" applyBorder="1" applyAlignment="1">
      <alignment horizontal="distributed" vertical="center"/>
    </xf>
    <xf numFmtId="0" fontId="4" fillId="0" borderId="75" xfId="0" applyFont="1" applyBorder="1" applyAlignment="1">
      <alignment/>
    </xf>
    <xf numFmtId="185" fontId="7" fillId="0" borderId="76" xfId="0" applyNumberFormat="1" applyFont="1" applyBorder="1" applyAlignment="1">
      <alignment vertical="center"/>
    </xf>
    <xf numFmtId="185" fontId="7" fillId="0" borderId="19" xfId="0" applyNumberFormat="1" applyFont="1" applyBorder="1" applyAlignment="1">
      <alignment vertical="center"/>
    </xf>
    <xf numFmtId="185" fontId="7" fillId="0" borderId="77" xfId="0" applyNumberFormat="1" applyFont="1" applyBorder="1" applyAlignment="1">
      <alignment vertical="center"/>
    </xf>
    <xf numFmtId="185" fontId="7" fillId="0" borderId="75" xfId="0" applyNumberFormat="1" applyFont="1" applyBorder="1" applyAlignment="1">
      <alignment vertical="center"/>
    </xf>
    <xf numFmtId="185" fontId="7" fillId="0" borderId="78" xfId="0" applyNumberFormat="1" applyFont="1" applyBorder="1" applyAlignment="1">
      <alignment vertical="center"/>
    </xf>
    <xf numFmtId="0" fontId="4" fillId="0" borderId="55" xfId="0" applyFont="1" applyBorder="1" applyAlignment="1">
      <alignment/>
    </xf>
    <xf numFmtId="0" fontId="4" fillId="0" borderId="79" xfId="0" applyFont="1" applyBorder="1" applyAlignment="1">
      <alignment horizontal="distributed" vertical="center"/>
    </xf>
    <xf numFmtId="0" fontId="4" fillId="0" borderId="79" xfId="0" applyFont="1" applyBorder="1" applyAlignment="1">
      <alignment/>
    </xf>
    <xf numFmtId="185" fontId="7" fillId="0" borderId="80" xfId="0" applyNumberFormat="1" applyFont="1" applyBorder="1" applyAlignment="1">
      <alignment vertical="center"/>
    </xf>
    <xf numFmtId="185" fontId="7" fillId="0" borderId="56" xfId="0" applyNumberFormat="1" applyFont="1" applyBorder="1" applyAlignment="1">
      <alignment vertical="center"/>
    </xf>
    <xf numFmtId="185" fontId="7" fillId="0" borderId="52" xfId="0" applyNumberFormat="1" applyFont="1" applyBorder="1" applyAlignment="1">
      <alignment vertical="center"/>
    </xf>
    <xf numFmtId="185" fontId="7" fillId="0" borderId="79" xfId="0" applyNumberFormat="1" applyFont="1" applyBorder="1" applyAlignment="1">
      <alignment vertical="center"/>
    </xf>
    <xf numFmtId="185" fontId="7" fillId="0" borderId="67" xfId="0" applyNumberFormat="1" applyFont="1" applyBorder="1" applyAlignment="1">
      <alignment vertical="center"/>
    </xf>
    <xf numFmtId="0" fontId="4" fillId="0" borderId="81" xfId="0" applyFont="1" applyBorder="1" applyAlignment="1">
      <alignment horizontal="distributed" vertical="center"/>
    </xf>
    <xf numFmtId="0" fontId="4" fillId="0" borderId="82" xfId="0" applyFont="1" applyBorder="1" applyAlignment="1">
      <alignment horizontal="distributed" vertical="center"/>
    </xf>
    <xf numFmtId="0" fontId="4" fillId="0" borderId="83" xfId="0" applyFont="1" applyBorder="1" applyAlignment="1">
      <alignment horizontal="distributed" vertical="center"/>
    </xf>
    <xf numFmtId="0" fontId="6" fillId="0" borderId="35" xfId="0" applyFont="1" applyBorder="1" applyAlignment="1">
      <alignment vertical="center"/>
    </xf>
    <xf numFmtId="0" fontId="6" fillId="0" borderId="42" xfId="0" applyFont="1" applyBorder="1" applyAlignment="1">
      <alignment vertical="center"/>
    </xf>
    <xf numFmtId="0" fontId="6" fillId="0" borderId="47" xfId="0" applyFont="1" applyBorder="1" applyAlignment="1">
      <alignment vertical="center"/>
    </xf>
    <xf numFmtId="0" fontId="6" fillId="0" borderId="84" xfId="0" applyFont="1" applyBorder="1" applyAlignment="1">
      <alignment vertical="center"/>
    </xf>
    <xf numFmtId="0" fontId="6" fillId="0" borderId="40" xfId="0" applyFont="1" applyBorder="1" applyAlignment="1">
      <alignment vertical="center"/>
    </xf>
    <xf numFmtId="0" fontId="6" fillId="0" borderId="46" xfId="0" applyFont="1" applyBorder="1" applyAlignment="1">
      <alignment vertical="center"/>
    </xf>
    <xf numFmtId="0" fontId="6" fillId="0" borderId="51" xfId="0" applyFont="1" applyBorder="1" applyAlignment="1">
      <alignment vertical="center"/>
    </xf>
    <xf numFmtId="0" fontId="6" fillId="0" borderId="85" xfId="0" applyFont="1" applyBorder="1" applyAlignment="1">
      <alignment vertical="center"/>
    </xf>
    <xf numFmtId="0" fontId="6" fillId="0" borderId="86" xfId="0" applyFont="1" applyBorder="1" applyAlignment="1">
      <alignment vertical="center"/>
    </xf>
    <xf numFmtId="0" fontId="6" fillId="0" borderId="87" xfId="0" applyFont="1" applyBorder="1" applyAlignment="1">
      <alignment vertical="center"/>
    </xf>
    <xf numFmtId="0" fontId="6" fillId="0" borderId="88" xfId="0" applyFont="1" applyBorder="1" applyAlignment="1">
      <alignment vertical="center"/>
    </xf>
    <xf numFmtId="0" fontId="6" fillId="0" borderId="89" xfId="0" applyFont="1" applyBorder="1" applyAlignment="1">
      <alignment vertical="center"/>
    </xf>
    <xf numFmtId="185" fontId="7" fillId="0" borderId="90" xfId="0" applyNumberFormat="1" applyFont="1" applyBorder="1" applyAlignment="1">
      <alignment vertical="center"/>
    </xf>
    <xf numFmtId="185" fontId="7" fillId="0" borderId="46" xfId="0" applyNumberFormat="1" applyFont="1" applyBorder="1" applyAlignment="1">
      <alignment vertical="center"/>
    </xf>
    <xf numFmtId="185" fontId="7" fillId="0" borderId="91" xfId="0" applyNumberFormat="1" applyFont="1" applyBorder="1" applyAlignment="1">
      <alignment vertical="center"/>
    </xf>
    <xf numFmtId="185" fontId="7" fillId="0" borderId="85" xfId="0" applyNumberFormat="1" applyFont="1" applyBorder="1" applyAlignment="1">
      <alignment vertical="center"/>
    </xf>
    <xf numFmtId="0" fontId="4" fillId="0" borderId="92" xfId="0" applyFont="1" applyBorder="1" applyAlignment="1">
      <alignment horizontal="center" vertical="center"/>
    </xf>
    <xf numFmtId="185" fontId="7" fillId="0" borderId="93" xfId="0" applyNumberFormat="1" applyFont="1" applyBorder="1" applyAlignment="1">
      <alignment vertical="center"/>
    </xf>
    <xf numFmtId="185" fontId="7" fillId="0" borderId="87" xfId="0" applyNumberFormat="1" applyFont="1" applyBorder="1" applyAlignment="1">
      <alignment vertical="center"/>
    </xf>
    <xf numFmtId="185" fontId="7" fillId="0" borderId="94" xfId="0" applyNumberFormat="1" applyFont="1" applyBorder="1" applyAlignment="1">
      <alignment vertical="center"/>
    </xf>
    <xf numFmtId="185" fontId="7" fillId="0" borderId="89" xfId="0" applyNumberFormat="1" applyFont="1" applyBorder="1" applyAlignment="1">
      <alignment vertical="center"/>
    </xf>
    <xf numFmtId="176" fontId="4" fillId="0" borderId="64" xfId="0" applyNumberFormat="1" applyFont="1" applyBorder="1" applyAlignment="1">
      <alignment/>
    </xf>
    <xf numFmtId="0" fontId="2" fillId="0" borderId="0" xfId="0" applyFont="1" applyFill="1" applyAlignment="1">
      <alignment horizontal="center" vertical="center"/>
    </xf>
    <xf numFmtId="0" fontId="2" fillId="0" borderId="0" xfId="0" applyFont="1" applyFill="1" applyAlignment="1">
      <alignment vertical="center"/>
    </xf>
    <xf numFmtId="0" fontId="8" fillId="0" borderId="0" xfId="0" applyFont="1" applyFill="1" applyAlignment="1">
      <alignment vertical="center"/>
    </xf>
    <xf numFmtId="0" fontId="2" fillId="0" borderId="0" xfId="0" applyFont="1" applyFill="1" applyBorder="1" applyAlignment="1">
      <alignment horizontal="distributed" vertical="center"/>
    </xf>
    <xf numFmtId="0" fontId="2" fillId="0" borderId="0" xfId="0" applyFont="1" applyFill="1" applyBorder="1" applyAlignment="1">
      <alignment horizontal="center" vertical="center"/>
    </xf>
    <xf numFmtId="0" fontId="0" fillId="0" borderId="0" xfId="0" applyFill="1" applyAlignment="1">
      <alignment horizontal="distributed" vertical="center"/>
    </xf>
    <xf numFmtId="0" fontId="2" fillId="0" borderId="0" xfId="0" applyFont="1" applyFill="1" applyAlignment="1">
      <alignment horizontal="distributed" vertical="center"/>
    </xf>
    <xf numFmtId="0" fontId="0" fillId="0" borderId="0" xfId="0" applyFill="1" applyBorder="1" applyAlignment="1">
      <alignment vertical="center"/>
    </xf>
    <xf numFmtId="0" fontId="2" fillId="0" borderId="10" xfId="0" applyFont="1" applyFill="1" applyBorder="1" applyAlignment="1">
      <alignment horizontal="distributed" vertical="center"/>
    </xf>
    <xf numFmtId="0" fontId="0" fillId="0" borderId="10" xfId="0" applyFill="1" applyBorder="1" applyAlignment="1">
      <alignment horizontal="distributed" vertical="center"/>
    </xf>
    <xf numFmtId="0" fontId="0" fillId="0" borderId="10" xfId="0" applyFill="1" applyBorder="1" applyAlignment="1">
      <alignment horizontal="left" vertical="center"/>
    </xf>
    <xf numFmtId="0" fontId="2" fillId="0" borderId="10" xfId="0" applyFont="1" applyFill="1" applyBorder="1" applyAlignment="1">
      <alignment vertical="center"/>
    </xf>
    <xf numFmtId="0" fontId="0" fillId="0" borderId="11" xfId="0" applyFill="1" applyBorder="1" applyAlignment="1">
      <alignment/>
    </xf>
    <xf numFmtId="0" fontId="2" fillId="0" borderId="12" xfId="0" applyFont="1" applyFill="1" applyBorder="1" applyAlignment="1">
      <alignment vertical="center"/>
    </xf>
    <xf numFmtId="0" fontId="2" fillId="0" borderId="20" xfId="0" applyFont="1" applyFill="1" applyBorder="1" applyAlignment="1">
      <alignment vertical="center"/>
    </xf>
    <xf numFmtId="0" fontId="0" fillId="0" borderId="0" xfId="0" applyFill="1" applyBorder="1" applyAlignment="1">
      <alignment/>
    </xf>
    <xf numFmtId="0" fontId="0" fillId="0" borderId="13" xfId="0" applyFill="1" applyBorder="1" applyAlignment="1">
      <alignment/>
    </xf>
    <xf numFmtId="0" fontId="2" fillId="0" borderId="0" xfId="0" applyFont="1" applyFill="1" applyBorder="1" applyAlignment="1">
      <alignment vertical="center"/>
    </xf>
    <xf numFmtId="0" fontId="2" fillId="0" borderId="25" xfId="0" applyFont="1" applyFill="1" applyBorder="1" applyAlignment="1">
      <alignment vertical="center"/>
    </xf>
    <xf numFmtId="0" fontId="2" fillId="0" borderId="13" xfId="0" applyFont="1" applyFill="1" applyBorder="1" applyAlignment="1">
      <alignment vertical="center"/>
    </xf>
    <xf numFmtId="176" fontId="4" fillId="0" borderId="95" xfId="0" applyNumberFormat="1" applyFont="1" applyBorder="1" applyAlignment="1">
      <alignment/>
    </xf>
    <xf numFmtId="0" fontId="4" fillId="0" borderId="96" xfId="0" applyFont="1" applyBorder="1" applyAlignment="1">
      <alignment/>
    </xf>
    <xf numFmtId="176" fontId="4" fillId="0" borderId="97" xfId="0" applyNumberFormat="1" applyFont="1" applyBorder="1" applyAlignment="1">
      <alignment/>
    </xf>
    <xf numFmtId="0" fontId="4" fillId="0" borderId="98" xfId="0" applyFont="1" applyBorder="1" applyAlignment="1">
      <alignment/>
    </xf>
    <xf numFmtId="176" fontId="4" fillId="0" borderId="99" xfId="0" applyNumberFormat="1" applyFont="1" applyBorder="1" applyAlignment="1">
      <alignment/>
    </xf>
    <xf numFmtId="0" fontId="11" fillId="0" borderId="0" xfId="0" applyFont="1" applyAlignment="1">
      <alignment/>
    </xf>
    <xf numFmtId="58" fontId="11" fillId="0" borderId="0" xfId="0" applyNumberFormat="1" applyFont="1" applyAlignment="1">
      <alignment horizontal="distributed" vertical="center"/>
    </xf>
    <xf numFmtId="0" fontId="11" fillId="0" borderId="0" xfId="0" applyFont="1" applyAlignment="1">
      <alignment horizontal="distributed" vertical="center"/>
    </xf>
    <xf numFmtId="0" fontId="9" fillId="0" borderId="100" xfId="0" applyFont="1" applyBorder="1" applyAlignment="1">
      <alignment horizontal="center" vertical="center"/>
    </xf>
    <xf numFmtId="0" fontId="9" fillId="0" borderId="101" xfId="0" applyFont="1" applyBorder="1" applyAlignment="1">
      <alignment horizontal="center" vertical="center"/>
    </xf>
    <xf numFmtId="0" fontId="0" fillId="0" borderId="13"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14" xfId="0" applyFont="1" applyBorder="1" applyAlignment="1">
      <alignment/>
    </xf>
    <xf numFmtId="0" fontId="0" fillId="0" borderId="10" xfId="0" applyFont="1" applyBorder="1" applyAlignment="1">
      <alignment/>
    </xf>
    <xf numFmtId="0" fontId="4" fillId="0" borderId="44" xfId="0" applyNumberFormat="1" applyFont="1" applyBorder="1" applyAlignment="1">
      <alignment/>
    </xf>
    <xf numFmtId="0" fontId="4" fillId="0" borderId="45" xfId="0" applyNumberFormat="1" applyFont="1" applyBorder="1" applyAlignment="1">
      <alignment/>
    </xf>
    <xf numFmtId="0" fontId="4" fillId="0" borderId="50" xfId="0" applyNumberFormat="1" applyFont="1" applyBorder="1" applyAlignment="1">
      <alignment/>
    </xf>
    <xf numFmtId="192" fontId="2" fillId="0" borderId="55" xfId="0" applyNumberFormat="1" applyFont="1" applyFill="1" applyBorder="1" applyAlignment="1">
      <alignment vertical="center"/>
    </xf>
    <xf numFmtId="0" fontId="0" fillId="0" borderId="79" xfId="0" applyFill="1" applyBorder="1" applyAlignment="1">
      <alignment vertical="center"/>
    </xf>
    <xf numFmtId="0" fontId="0" fillId="0" borderId="56" xfId="0" applyFill="1" applyBorder="1" applyAlignment="1">
      <alignment vertical="center"/>
    </xf>
    <xf numFmtId="179" fontId="2" fillId="0" borderId="55" xfId="0" applyNumberFormat="1" applyFont="1" applyFill="1" applyBorder="1" applyAlignment="1">
      <alignment vertical="center"/>
    </xf>
    <xf numFmtId="184" fontId="2" fillId="0" borderId="55" xfId="0" applyNumberFormat="1" applyFont="1" applyFill="1" applyBorder="1" applyAlignment="1">
      <alignment vertical="center"/>
    </xf>
    <xf numFmtId="0" fontId="2" fillId="0" borderId="55" xfId="0" applyFont="1" applyFill="1" applyBorder="1" applyAlignment="1">
      <alignment horizontal="distributed" vertical="center"/>
    </xf>
    <xf numFmtId="0" fontId="0" fillId="0" borderId="79" xfId="0" applyFill="1" applyBorder="1" applyAlignment="1">
      <alignment horizontal="distributed" vertical="center"/>
    </xf>
    <xf numFmtId="0" fontId="0" fillId="0" borderId="56" xfId="0" applyFill="1" applyBorder="1" applyAlignment="1">
      <alignment horizontal="distributed" vertical="center"/>
    </xf>
    <xf numFmtId="192" fontId="2" fillId="0" borderId="79" xfId="0" applyNumberFormat="1" applyFont="1" applyFill="1" applyBorder="1" applyAlignment="1">
      <alignment vertical="center"/>
    </xf>
    <xf numFmtId="192" fontId="2" fillId="0" borderId="56" xfId="0" applyNumberFormat="1" applyFont="1" applyFill="1" applyBorder="1" applyAlignment="1">
      <alignment vertical="center"/>
    </xf>
    <xf numFmtId="0" fontId="2" fillId="0" borderId="102" xfId="0" applyFont="1" applyFill="1" applyBorder="1" applyAlignment="1">
      <alignment horizontal="distributed" vertical="center"/>
    </xf>
    <xf numFmtId="0" fontId="0" fillId="0" borderId="103" xfId="0" applyFill="1" applyBorder="1" applyAlignment="1">
      <alignment horizontal="distributed" vertical="center"/>
    </xf>
    <xf numFmtId="0" fontId="0" fillId="0" borderId="104" xfId="0" applyFill="1" applyBorder="1" applyAlignment="1">
      <alignment horizontal="distributed" vertical="center"/>
    </xf>
    <xf numFmtId="0" fontId="2" fillId="0" borderId="105" xfId="0" applyFont="1" applyFill="1" applyBorder="1" applyAlignment="1">
      <alignment horizontal="distributed" vertical="center"/>
    </xf>
    <xf numFmtId="0" fontId="0" fillId="0" borderId="106" xfId="0" applyFill="1" applyBorder="1" applyAlignment="1">
      <alignment horizontal="distributed" vertical="center"/>
    </xf>
    <xf numFmtId="0" fontId="0" fillId="0" borderId="107" xfId="0" applyFill="1" applyBorder="1" applyAlignment="1">
      <alignment horizontal="distributed" vertical="center"/>
    </xf>
    <xf numFmtId="192" fontId="2" fillId="0" borderId="55" xfId="0" applyNumberFormat="1" applyFont="1" applyFill="1" applyBorder="1" applyAlignment="1">
      <alignment horizontal="right" vertical="center"/>
    </xf>
    <xf numFmtId="0" fontId="0" fillId="0" borderId="56" xfId="0" applyFill="1" applyBorder="1" applyAlignment="1">
      <alignment horizontal="right" vertical="center"/>
    </xf>
    <xf numFmtId="0" fontId="2" fillId="0" borderId="14" xfId="0" applyFont="1" applyFill="1" applyBorder="1" applyAlignment="1">
      <alignment horizontal="distributed" vertical="center"/>
    </xf>
    <xf numFmtId="0" fontId="0" fillId="0" borderId="10" xfId="0" applyFill="1" applyBorder="1" applyAlignment="1">
      <alignment horizontal="distributed" vertical="center"/>
    </xf>
    <xf numFmtId="0" fontId="0" fillId="0" borderId="30" xfId="0" applyFill="1" applyBorder="1" applyAlignment="1">
      <alignment horizontal="distributed" vertical="center"/>
    </xf>
    <xf numFmtId="192" fontId="2" fillId="0" borderId="14" xfId="0" applyNumberFormat="1" applyFont="1" applyFill="1" applyBorder="1" applyAlignment="1">
      <alignment horizontal="right" vertical="center"/>
    </xf>
    <xf numFmtId="0" fontId="0" fillId="0" borderId="30" xfId="0" applyFill="1" applyBorder="1" applyAlignment="1">
      <alignment horizontal="right" vertical="center"/>
    </xf>
    <xf numFmtId="192" fontId="2" fillId="0" borderId="108" xfId="0" applyNumberFormat="1" applyFont="1" applyFill="1" applyBorder="1" applyAlignment="1">
      <alignment horizontal="right" vertical="center"/>
    </xf>
    <xf numFmtId="0" fontId="0" fillId="0" borderId="109" xfId="0" applyFill="1" applyBorder="1" applyAlignment="1">
      <alignment horizontal="right" vertical="center"/>
    </xf>
    <xf numFmtId="192" fontId="2" fillId="33" borderId="105" xfId="0" applyNumberFormat="1" applyFont="1" applyFill="1" applyBorder="1" applyAlignment="1">
      <alignment horizontal="right" vertical="center"/>
    </xf>
    <xf numFmtId="0" fontId="0" fillId="33" borderId="107" xfId="0" applyFill="1" applyBorder="1" applyAlignment="1">
      <alignment horizontal="right" vertical="center"/>
    </xf>
    <xf numFmtId="193" fontId="2" fillId="0" borderId="55" xfId="0" applyNumberFormat="1" applyFont="1" applyFill="1" applyBorder="1" applyAlignment="1">
      <alignment vertical="center"/>
    </xf>
    <xf numFmtId="193" fontId="2" fillId="0" borderId="79" xfId="0" applyNumberFormat="1" applyFont="1" applyFill="1" applyBorder="1" applyAlignment="1">
      <alignment vertical="center"/>
    </xf>
    <xf numFmtId="193" fontId="2" fillId="0" borderId="56" xfId="0" applyNumberFormat="1" applyFont="1" applyFill="1" applyBorder="1" applyAlignment="1">
      <alignment vertical="center"/>
    </xf>
    <xf numFmtId="192" fontId="2" fillId="0" borderId="14" xfId="0" applyNumberFormat="1" applyFont="1" applyFill="1" applyBorder="1" applyAlignment="1">
      <alignment vertical="center"/>
    </xf>
    <xf numFmtId="0" fontId="0" fillId="0" borderId="10" xfId="0" applyFill="1" applyBorder="1" applyAlignment="1">
      <alignment vertical="center"/>
    </xf>
    <xf numFmtId="0" fontId="0" fillId="0" borderId="30" xfId="0" applyFill="1" applyBorder="1" applyAlignment="1">
      <alignment vertical="center"/>
    </xf>
    <xf numFmtId="179" fontId="2" fillId="0" borderId="14" xfId="0" applyNumberFormat="1" applyFont="1" applyFill="1" applyBorder="1" applyAlignment="1">
      <alignment vertical="center"/>
    </xf>
    <xf numFmtId="184" fontId="2" fillId="0" borderId="14" xfId="0" applyNumberFormat="1" applyFont="1" applyFill="1" applyBorder="1" applyAlignment="1">
      <alignment vertical="center"/>
    </xf>
    <xf numFmtId="193" fontId="2" fillId="0" borderId="110" xfId="0" applyNumberFormat="1" applyFont="1" applyFill="1" applyBorder="1" applyAlignment="1">
      <alignment vertical="center"/>
    </xf>
    <xf numFmtId="193" fontId="2" fillId="0" borderId="111" xfId="0" applyNumberFormat="1" applyFont="1" applyFill="1" applyBorder="1" applyAlignment="1">
      <alignment vertical="center"/>
    </xf>
    <xf numFmtId="193" fontId="2" fillId="0" borderId="112" xfId="0" applyNumberFormat="1" applyFont="1" applyFill="1" applyBorder="1" applyAlignment="1">
      <alignment vertical="center"/>
    </xf>
    <xf numFmtId="192" fontId="2" fillId="0" borderId="10" xfId="0" applyNumberFormat="1" applyFont="1" applyFill="1" applyBorder="1" applyAlignment="1">
      <alignment vertical="center"/>
    </xf>
    <xf numFmtId="192" fontId="2" fillId="0" borderId="30" xfId="0" applyNumberFormat="1" applyFont="1" applyFill="1" applyBorder="1" applyAlignment="1">
      <alignment vertical="center"/>
    </xf>
    <xf numFmtId="0" fontId="2" fillId="0" borderId="79" xfId="0" applyNumberFormat="1" applyFont="1" applyFill="1" applyBorder="1" applyAlignment="1">
      <alignment vertical="center"/>
    </xf>
    <xf numFmtId="0" fontId="2" fillId="0" borderId="56" xfId="0" applyNumberFormat="1" applyFont="1" applyFill="1" applyBorder="1" applyAlignment="1">
      <alignment vertical="center"/>
    </xf>
    <xf numFmtId="193" fontId="0" fillId="0" borderId="79" xfId="0" applyNumberFormat="1" applyFill="1" applyBorder="1" applyAlignment="1">
      <alignment vertical="center"/>
    </xf>
    <xf numFmtId="193" fontId="0" fillId="0" borderId="56" xfId="0" applyNumberFormat="1" applyFill="1" applyBorder="1" applyAlignment="1">
      <alignment vertical="center"/>
    </xf>
    <xf numFmtId="193" fontId="2" fillId="0" borderId="105" xfId="0" applyNumberFormat="1" applyFont="1" applyFill="1" applyBorder="1" applyAlignment="1">
      <alignment vertical="center"/>
    </xf>
    <xf numFmtId="193" fontId="2" fillId="0" borderId="106" xfId="0" applyNumberFormat="1" applyFont="1" applyFill="1" applyBorder="1" applyAlignment="1">
      <alignment vertical="center"/>
    </xf>
    <xf numFmtId="193" fontId="2" fillId="0" borderId="113" xfId="0" applyNumberFormat="1" applyFont="1" applyFill="1" applyBorder="1" applyAlignment="1">
      <alignment vertical="center"/>
    </xf>
    <xf numFmtId="193" fontId="2" fillId="0" borderId="114" xfId="0" applyNumberFormat="1" applyFont="1" applyFill="1" applyBorder="1" applyAlignment="1">
      <alignment vertical="center"/>
    </xf>
    <xf numFmtId="193" fontId="2" fillId="0" borderId="115" xfId="0" applyNumberFormat="1" applyFont="1" applyFill="1" applyBorder="1" applyAlignment="1">
      <alignment vertical="center"/>
    </xf>
    <xf numFmtId="193" fontId="2" fillId="0" borderId="116" xfId="0" applyNumberFormat="1" applyFont="1" applyFill="1" applyBorder="1" applyAlignment="1">
      <alignment vertical="center"/>
    </xf>
    <xf numFmtId="193" fontId="2" fillId="0" borderId="102" xfId="0" applyNumberFormat="1" applyFont="1" applyFill="1" applyBorder="1" applyAlignment="1">
      <alignment vertical="center"/>
    </xf>
    <xf numFmtId="193" fontId="2" fillId="0" borderId="103" xfId="0" applyNumberFormat="1" applyFont="1" applyFill="1" applyBorder="1" applyAlignment="1">
      <alignment vertical="center"/>
    </xf>
    <xf numFmtId="193" fontId="2" fillId="0" borderId="117" xfId="0" applyNumberFormat="1" applyFont="1" applyFill="1" applyBorder="1" applyAlignment="1">
      <alignment vertical="center"/>
    </xf>
    <xf numFmtId="193" fontId="2" fillId="0" borderId="14" xfId="0" applyNumberFormat="1" applyFont="1" applyFill="1" applyBorder="1" applyAlignment="1">
      <alignment vertical="center"/>
    </xf>
    <xf numFmtId="193" fontId="0" fillId="0" borderId="10" xfId="0" applyNumberFormat="1" applyFill="1" applyBorder="1" applyAlignment="1">
      <alignment vertical="center"/>
    </xf>
    <xf numFmtId="193" fontId="0" fillId="0" borderId="30" xfId="0" applyNumberFormat="1" applyFill="1" applyBorder="1" applyAlignment="1">
      <alignment vertical="center"/>
    </xf>
    <xf numFmtId="193" fontId="2" fillId="0" borderId="11" xfId="0" applyNumberFormat="1" applyFont="1" applyFill="1" applyBorder="1" applyAlignment="1">
      <alignment vertical="center"/>
    </xf>
    <xf numFmtId="193" fontId="2" fillId="0" borderId="12" xfId="0" applyNumberFormat="1" applyFont="1" applyFill="1" applyBorder="1" applyAlignment="1">
      <alignment vertical="center"/>
    </xf>
    <xf numFmtId="193" fontId="2" fillId="0" borderId="20" xfId="0" applyNumberFormat="1" applyFont="1" applyFill="1" applyBorder="1" applyAlignment="1">
      <alignment vertical="center"/>
    </xf>
    <xf numFmtId="0" fontId="2" fillId="0" borderId="11" xfId="0" applyFont="1" applyFill="1" applyBorder="1" applyAlignment="1">
      <alignment horizontal="center" vertical="center" wrapText="1"/>
    </xf>
    <xf numFmtId="0" fontId="0" fillId="0" borderId="12" xfId="0" applyBorder="1" applyAlignment="1">
      <alignment/>
    </xf>
    <xf numFmtId="0" fontId="0" fillId="0" borderId="20" xfId="0" applyBorder="1" applyAlignment="1">
      <alignment/>
    </xf>
    <xf numFmtId="0" fontId="0" fillId="0" borderId="13" xfId="0" applyBorder="1" applyAlignment="1">
      <alignment/>
    </xf>
    <xf numFmtId="0" fontId="0" fillId="0" borderId="0" xfId="0" applyAlignment="1">
      <alignment/>
    </xf>
    <xf numFmtId="0" fontId="0" fillId="0" borderId="25" xfId="0" applyBorder="1" applyAlignment="1">
      <alignment/>
    </xf>
    <xf numFmtId="0" fontId="0" fillId="0" borderId="118" xfId="0" applyBorder="1" applyAlignment="1">
      <alignment/>
    </xf>
    <xf numFmtId="0" fontId="0" fillId="0" borderId="119" xfId="0" applyBorder="1" applyAlignment="1">
      <alignment/>
    </xf>
    <xf numFmtId="0" fontId="0" fillId="0" borderId="120" xfId="0" applyBorder="1" applyAlignment="1">
      <alignment/>
    </xf>
    <xf numFmtId="0" fontId="0" fillId="0" borderId="12" xfId="0" applyFill="1" applyBorder="1" applyAlignment="1">
      <alignment horizontal="center" vertical="center" wrapText="1"/>
    </xf>
    <xf numFmtId="0" fontId="2" fillId="0" borderId="13" xfId="0"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Border="1" applyAlignment="1">
      <alignment horizontal="center" vertical="center" wrapText="1"/>
    </xf>
    <xf numFmtId="193" fontId="2" fillId="0" borderId="121" xfId="0" applyNumberFormat="1" applyFont="1" applyFill="1" applyBorder="1" applyAlignment="1">
      <alignment vertical="center"/>
    </xf>
    <xf numFmtId="193" fontId="0" fillId="0" borderId="122" xfId="0" applyNumberFormat="1" applyFill="1" applyBorder="1" applyAlignment="1">
      <alignment vertical="center"/>
    </xf>
    <xf numFmtId="193" fontId="0" fillId="0" borderId="123" xfId="0" applyNumberFormat="1" applyFill="1" applyBorder="1" applyAlignment="1">
      <alignment vertical="center"/>
    </xf>
    <xf numFmtId="184" fontId="2" fillId="0" borderId="121" xfId="0" applyNumberFormat="1" applyFont="1" applyFill="1" applyBorder="1" applyAlignment="1">
      <alignment vertical="center"/>
    </xf>
    <xf numFmtId="0" fontId="0" fillId="0" borderId="122" xfId="0" applyFill="1" applyBorder="1" applyAlignment="1">
      <alignment vertical="center"/>
    </xf>
    <xf numFmtId="0" fontId="0" fillId="0" borderId="124" xfId="0" applyFill="1" applyBorder="1" applyAlignment="1">
      <alignment vertical="center"/>
    </xf>
    <xf numFmtId="0" fontId="2" fillId="0" borderId="11" xfId="0" applyFont="1" applyFill="1" applyBorder="1" applyAlignment="1">
      <alignment horizontal="center" vertical="distributed" textRotation="255" wrapText="1"/>
    </xf>
    <xf numFmtId="0" fontId="0" fillId="0" borderId="20" xfId="0" applyFill="1" applyBorder="1" applyAlignment="1">
      <alignment horizontal="center" vertical="distributed" textRotation="255" wrapText="1"/>
    </xf>
    <xf numFmtId="0" fontId="0" fillId="0" borderId="13" xfId="0" applyFill="1" applyBorder="1" applyAlignment="1">
      <alignment horizontal="center" vertical="distributed" textRotation="255" wrapText="1"/>
    </xf>
    <xf numFmtId="0" fontId="0" fillId="0" borderId="25" xfId="0" applyFill="1" applyBorder="1" applyAlignment="1">
      <alignment horizontal="center" vertical="distributed" textRotation="255" wrapText="1"/>
    </xf>
    <xf numFmtId="0" fontId="2" fillId="0" borderId="125" xfId="0" applyFont="1" applyFill="1" applyBorder="1" applyAlignment="1">
      <alignment horizontal="center" vertical="distributed" textRotation="255" wrapText="1"/>
    </xf>
    <xf numFmtId="0" fontId="0" fillId="0" borderId="126" xfId="0" applyFill="1" applyBorder="1" applyAlignment="1">
      <alignment horizontal="center" vertical="distributed" textRotation="255" wrapText="1"/>
    </xf>
    <xf numFmtId="0" fontId="0" fillId="0" borderId="127" xfId="0" applyFill="1" applyBorder="1" applyAlignment="1">
      <alignment horizontal="center" vertical="distributed" textRotation="255" wrapText="1"/>
    </xf>
    <xf numFmtId="0" fontId="0" fillId="0" borderId="120" xfId="0" applyFill="1" applyBorder="1" applyAlignment="1">
      <alignment horizontal="center" vertical="distributed" textRotation="255" wrapText="1"/>
    </xf>
    <xf numFmtId="0" fontId="2" fillId="0" borderId="128" xfId="0" applyFont="1" applyFill="1" applyBorder="1" applyAlignment="1">
      <alignment horizontal="distributed" vertical="center"/>
    </xf>
    <xf numFmtId="0" fontId="0" fillId="0" borderId="111" xfId="0" applyFill="1" applyBorder="1" applyAlignment="1">
      <alignment horizontal="distributed" vertical="center"/>
    </xf>
    <xf numFmtId="0" fontId="2" fillId="0" borderId="129" xfId="0" applyFont="1" applyFill="1" applyBorder="1" applyAlignment="1">
      <alignment horizontal="distributed" vertical="center"/>
    </xf>
    <xf numFmtId="0" fontId="0" fillId="0" borderId="122" xfId="0" applyFill="1" applyBorder="1" applyAlignment="1">
      <alignment horizontal="distributed" vertical="center"/>
    </xf>
    <xf numFmtId="0" fontId="0" fillId="0" borderId="124" xfId="0" applyFill="1" applyBorder="1" applyAlignment="1">
      <alignment horizontal="distributed" vertical="center"/>
    </xf>
    <xf numFmtId="0" fontId="2" fillId="0" borderId="130" xfId="0" applyFont="1" applyFill="1" applyBorder="1" applyAlignment="1">
      <alignment horizontal="distributed" vertical="distributed" textRotation="255"/>
    </xf>
    <xf numFmtId="0" fontId="0" fillId="0" borderId="131" xfId="0" applyFill="1" applyBorder="1" applyAlignment="1">
      <alignment horizontal="distributed" vertical="distributed" textRotation="255"/>
    </xf>
    <xf numFmtId="0" fontId="0" fillId="0" borderId="132" xfId="0" applyFill="1" applyBorder="1" applyAlignment="1">
      <alignment horizontal="distributed" vertical="distributed" textRotation="255"/>
    </xf>
    <xf numFmtId="0" fontId="0" fillId="0" borderId="120" xfId="0" applyFill="1" applyBorder="1" applyAlignment="1">
      <alignment horizontal="distributed" vertical="distributed" textRotation="255"/>
    </xf>
    <xf numFmtId="0" fontId="2" fillId="0" borderId="67" xfId="0" applyFont="1" applyFill="1" applyBorder="1" applyAlignment="1">
      <alignment horizontal="center" vertical="center"/>
    </xf>
    <xf numFmtId="0" fontId="2" fillId="0" borderId="11" xfId="0" applyFont="1" applyFill="1" applyBorder="1" applyAlignment="1">
      <alignment horizontal="distributed" vertical="distributed" textRotation="255" wrapText="1"/>
    </xf>
    <xf numFmtId="192" fontId="2" fillId="0" borderId="121" xfId="0" applyNumberFormat="1" applyFont="1" applyFill="1" applyBorder="1" applyAlignment="1">
      <alignment horizontal="right" vertical="center"/>
    </xf>
    <xf numFmtId="0" fontId="0" fillId="0" borderId="124" xfId="0" applyBorder="1" applyAlignment="1">
      <alignment/>
    </xf>
    <xf numFmtId="192" fontId="2" fillId="0" borderId="121" xfId="0" applyNumberFormat="1" applyFont="1" applyFill="1" applyBorder="1" applyAlignment="1">
      <alignment vertical="center"/>
    </xf>
    <xf numFmtId="0" fontId="0" fillId="0" borderId="122" xfId="0" applyBorder="1" applyAlignment="1">
      <alignment/>
    </xf>
    <xf numFmtId="192" fontId="2" fillId="0" borderId="102" xfId="0" applyNumberFormat="1" applyFont="1" applyFill="1" applyBorder="1" applyAlignment="1">
      <alignment horizontal="right" vertical="center"/>
    </xf>
    <xf numFmtId="0" fontId="0" fillId="0" borderId="104" xfId="0" applyFill="1" applyBorder="1" applyAlignment="1">
      <alignment horizontal="right" vertical="center"/>
    </xf>
    <xf numFmtId="0" fontId="5" fillId="0" borderId="0" xfId="0" applyFont="1" applyFill="1" applyAlignment="1">
      <alignment horizontal="center" vertical="center"/>
    </xf>
    <xf numFmtId="0" fontId="3" fillId="0" borderId="0" xfId="0" applyFont="1" applyFill="1" applyAlignment="1">
      <alignment horizontal="center" vertical="center"/>
    </xf>
    <xf numFmtId="0" fontId="2" fillId="0" borderId="55" xfId="0" applyFont="1" applyFill="1" applyBorder="1" applyAlignment="1">
      <alignment horizontal="center" vertical="center"/>
    </xf>
    <xf numFmtId="0" fontId="2" fillId="0" borderId="79" xfId="0" applyFont="1" applyFill="1" applyBorder="1" applyAlignment="1">
      <alignment horizontal="center" vertical="center"/>
    </xf>
    <xf numFmtId="0" fontId="0" fillId="0" borderId="79" xfId="0" applyFill="1" applyBorder="1" applyAlignment="1">
      <alignment horizontal="center" vertical="center"/>
    </xf>
    <xf numFmtId="0" fontId="0" fillId="0" borderId="56" xfId="0" applyFill="1" applyBorder="1" applyAlignment="1">
      <alignment horizontal="center" vertical="center"/>
    </xf>
    <xf numFmtId="0" fontId="2" fillId="0" borderId="11" xfId="0" applyFont="1" applyFill="1" applyBorder="1" applyAlignment="1">
      <alignment horizontal="center" vertical="distributed" textRotation="255"/>
    </xf>
    <xf numFmtId="0" fontId="0" fillId="0" borderId="12" xfId="0" applyFill="1" applyBorder="1" applyAlignment="1">
      <alignment horizontal="center" vertical="distributed" textRotation="255"/>
    </xf>
    <xf numFmtId="0" fontId="0" fillId="0" borderId="20" xfId="0" applyFill="1" applyBorder="1" applyAlignment="1">
      <alignment horizontal="center" vertical="distributed" textRotation="255"/>
    </xf>
    <xf numFmtId="0" fontId="0" fillId="0" borderId="13" xfId="0" applyFill="1" applyBorder="1" applyAlignment="1">
      <alignment horizontal="center" vertical="distributed" textRotation="255"/>
    </xf>
    <xf numFmtId="0" fontId="0" fillId="0" borderId="0" xfId="0" applyFill="1" applyBorder="1" applyAlignment="1">
      <alignment horizontal="center" vertical="distributed" textRotation="255"/>
    </xf>
    <xf numFmtId="0" fontId="0" fillId="0" borderId="25" xfId="0" applyFill="1" applyBorder="1" applyAlignment="1">
      <alignment horizontal="center" vertical="distributed" textRotation="255"/>
    </xf>
    <xf numFmtId="179" fontId="2" fillId="0" borderId="121" xfId="0" applyNumberFormat="1" applyFont="1" applyFill="1" applyBorder="1" applyAlignment="1">
      <alignment vertical="center"/>
    </xf>
    <xf numFmtId="192" fontId="2" fillId="0" borderId="102" xfId="0" applyNumberFormat="1" applyFont="1" applyFill="1" applyBorder="1" applyAlignment="1">
      <alignment vertical="center"/>
    </xf>
    <xf numFmtId="0" fontId="0" fillId="0" borderId="103" xfId="0" applyFill="1" applyBorder="1" applyAlignment="1">
      <alignment vertical="center"/>
    </xf>
    <xf numFmtId="0" fontId="0" fillId="0" borderId="104" xfId="0" applyFill="1" applyBorder="1" applyAlignment="1">
      <alignment vertical="center"/>
    </xf>
    <xf numFmtId="192" fontId="2" fillId="0" borderId="103" xfId="0" applyNumberFormat="1" applyFont="1" applyFill="1" applyBorder="1" applyAlignment="1">
      <alignment vertical="center"/>
    </xf>
    <xf numFmtId="192" fontId="2" fillId="0" borderId="104" xfId="0" applyNumberFormat="1" applyFont="1" applyFill="1" applyBorder="1" applyAlignment="1">
      <alignment vertical="center"/>
    </xf>
    <xf numFmtId="179" fontId="2" fillId="0" borderId="102" xfId="0" applyNumberFormat="1" applyFont="1" applyFill="1" applyBorder="1" applyAlignment="1">
      <alignment vertical="center"/>
    </xf>
    <xf numFmtId="184" fontId="2" fillId="0" borderId="102" xfId="0" applyNumberFormat="1" applyFont="1" applyFill="1" applyBorder="1" applyAlignment="1">
      <alignment vertical="center"/>
    </xf>
    <xf numFmtId="192" fontId="2" fillId="0" borderId="133" xfId="0" applyNumberFormat="1" applyFont="1" applyFill="1" applyBorder="1" applyAlignment="1">
      <alignment horizontal="right" vertical="center"/>
    </xf>
    <xf numFmtId="0" fontId="0" fillId="0" borderId="134" xfId="0" applyFill="1" applyBorder="1" applyAlignment="1">
      <alignment horizontal="right" vertical="center"/>
    </xf>
    <xf numFmtId="192" fontId="2" fillId="0" borderId="135" xfId="0" applyNumberFormat="1" applyFont="1" applyFill="1" applyBorder="1" applyAlignment="1">
      <alignment vertical="center"/>
    </xf>
    <xf numFmtId="0" fontId="0" fillId="0" borderId="136" xfId="0" applyFill="1" applyBorder="1" applyAlignment="1">
      <alignment vertical="center"/>
    </xf>
    <xf numFmtId="0" fontId="0" fillId="0" borderId="134" xfId="0" applyFill="1" applyBorder="1" applyAlignment="1">
      <alignment vertical="center"/>
    </xf>
    <xf numFmtId="0" fontId="0" fillId="0" borderId="137" xfId="0" applyFill="1" applyBorder="1" applyAlignment="1">
      <alignment vertical="center"/>
    </xf>
    <xf numFmtId="192" fontId="2" fillId="0" borderId="133" xfId="0" applyNumberFormat="1" applyFont="1" applyFill="1" applyBorder="1" applyAlignment="1">
      <alignment vertical="center"/>
    </xf>
    <xf numFmtId="179" fontId="2" fillId="0" borderId="10" xfId="0" applyNumberFormat="1" applyFont="1" applyFill="1" applyBorder="1" applyAlignment="1">
      <alignment vertical="center"/>
    </xf>
    <xf numFmtId="192" fontId="2" fillId="0" borderId="11" xfId="0" applyNumberFormat="1" applyFont="1" applyFill="1" applyBorder="1" applyAlignment="1">
      <alignment vertical="center"/>
    </xf>
    <xf numFmtId="0" fontId="0" fillId="0" borderId="12" xfId="0" applyFill="1" applyBorder="1" applyAlignment="1">
      <alignment vertical="center"/>
    </xf>
    <xf numFmtId="0" fontId="0" fillId="0" borderId="20" xfId="0" applyFill="1" applyBorder="1" applyAlignment="1">
      <alignment vertical="center"/>
    </xf>
    <xf numFmtId="179" fontId="2" fillId="0" borderId="11" xfId="0" applyNumberFormat="1" applyFont="1" applyFill="1" applyBorder="1" applyAlignment="1">
      <alignment vertical="center"/>
    </xf>
    <xf numFmtId="0" fontId="2" fillId="0" borderId="11" xfId="0" applyFont="1" applyFill="1" applyBorder="1" applyAlignment="1">
      <alignment horizontal="distributed" vertical="center"/>
    </xf>
    <xf numFmtId="0" fontId="0" fillId="0" borderId="12" xfId="0" applyFill="1" applyBorder="1" applyAlignment="1">
      <alignment horizontal="distributed" vertical="center"/>
    </xf>
    <xf numFmtId="0" fontId="0" fillId="0" borderId="20" xfId="0" applyFill="1" applyBorder="1" applyAlignment="1">
      <alignment horizontal="distributed" vertical="center"/>
    </xf>
    <xf numFmtId="192" fontId="2" fillId="0" borderId="11" xfId="0" applyNumberFormat="1" applyFont="1" applyFill="1" applyBorder="1" applyAlignment="1">
      <alignment horizontal="right" vertical="center"/>
    </xf>
    <xf numFmtId="0" fontId="0" fillId="0" borderId="20" xfId="0" applyFill="1" applyBorder="1" applyAlignment="1">
      <alignment horizontal="right" vertical="center"/>
    </xf>
    <xf numFmtId="192" fontId="2" fillId="0" borderId="12" xfId="0" applyNumberFormat="1" applyFont="1" applyFill="1" applyBorder="1" applyAlignment="1">
      <alignment vertical="center"/>
    </xf>
    <xf numFmtId="192" fontId="2" fillId="0" borderId="20" xfId="0" applyNumberFormat="1" applyFont="1" applyFill="1" applyBorder="1" applyAlignment="1">
      <alignment vertical="center"/>
    </xf>
    <xf numFmtId="184" fontId="2" fillId="0" borderId="11" xfId="0" applyNumberFormat="1" applyFont="1" applyFill="1" applyBorder="1" applyAlignment="1">
      <alignment vertical="center"/>
    </xf>
    <xf numFmtId="179" fontId="2" fillId="0" borderId="105" xfId="0" applyNumberFormat="1" applyFont="1" applyFill="1" applyBorder="1" applyAlignment="1">
      <alignment vertical="center"/>
    </xf>
    <xf numFmtId="0" fontId="0" fillId="0" borderId="106" xfId="0" applyFill="1" applyBorder="1" applyAlignment="1">
      <alignment vertical="center"/>
    </xf>
    <xf numFmtId="0" fontId="0" fillId="0" borderId="107" xfId="0" applyFill="1" applyBorder="1" applyAlignment="1">
      <alignment vertical="center"/>
    </xf>
    <xf numFmtId="184" fontId="2" fillId="0" borderId="105" xfId="0" applyNumberFormat="1" applyFont="1" applyFill="1" applyBorder="1" applyAlignment="1">
      <alignment vertical="center"/>
    </xf>
    <xf numFmtId="192" fontId="2" fillId="0" borderId="138" xfId="0" applyNumberFormat="1" applyFont="1" applyFill="1" applyBorder="1" applyAlignment="1">
      <alignment vertical="center"/>
    </xf>
    <xf numFmtId="0" fontId="0" fillId="0" borderId="139" xfId="0" applyFill="1" applyBorder="1" applyAlignment="1">
      <alignment vertical="center"/>
    </xf>
    <xf numFmtId="0" fontId="0" fillId="0" borderId="109" xfId="0" applyFill="1" applyBorder="1" applyAlignment="1">
      <alignment vertical="center"/>
    </xf>
    <xf numFmtId="192" fontId="2" fillId="0" borderId="139" xfId="0" applyNumberFormat="1" applyFont="1" applyFill="1" applyBorder="1" applyAlignment="1">
      <alignment vertical="center"/>
    </xf>
    <xf numFmtId="192" fontId="2" fillId="0" borderId="109" xfId="0" applyNumberFormat="1" applyFont="1" applyFill="1" applyBorder="1" applyAlignment="1">
      <alignment vertical="center"/>
    </xf>
    <xf numFmtId="0" fontId="0" fillId="0" borderId="140" xfId="0" applyFill="1" applyBorder="1" applyAlignment="1">
      <alignment vertical="center"/>
    </xf>
    <xf numFmtId="179" fontId="2" fillId="0" borderId="111" xfId="0" applyNumberFormat="1" applyFont="1" applyFill="1" applyBorder="1" applyAlignment="1">
      <alignment vertical="center"/>
    </xf>
    <xf numFmtId="0" fontId="0" fillId="0" borderId="111" xfId="0" applyFill="1" applyBorder="1" applyAlignment="1">
      <alignment vertical="center"/>
    </xf>
    <xf numFmtId="0" fontId="0" fillId="0" borderId="112" xfId="0" applyFill="1" applyBorder="1" applyAlignment="1">
      <alignment vertical="center"/>
    </xf>
    <xf numFmtId="184" fontId="2" fillId="0" borderId="110" xfId="0" applyNumberFormat="1" applyFont="1" applyFill="1" applyBorder="1" applyAlignment="1">
      <alignment vertical="center"/>
    </xf>
    <xf numFmtId="192" fontId="2" fillId="33" borderId="14" xfId="0" applyNumberFormat="1" applyFont="1" applyFill="1" applyBorder="1" applyAlignment="1">
      <alignment horizontal="right" vertical="center"/>
    </xf>
    <xf numFmtId="0" fontId="0" fillId="33" borderId="30" xfId="0" applyFill="1" applyBorder="1" applyAlignment="1">
      <alignment horizontal="right" vertical="center"/>
    </xf>
    <xf numFmtId="192" fontId="2" fillId="33" borderId="14" xfId="0" applyNumberFormat="1" applyFont="1" applyFill="1" applyBorder="1" applyAlignment="1">
      <alignment vertical="center"/>
    </xf>
    <xf numFmtId="0" fontId="0" fillId="33" borderId="10" xfId="0" applyFill="1" applyBorder="1" applyAlignment="1">
      <alignment vertical="center"/>
    </xf>
    <xf numFmtId="0" fontId="0" fillId="33" borderId="30" xfId="0" applyFill="1" applyBorder="1" applyAlignment="1">
      <alignment vertical="center"/>
    </xf>
    <xf numFmtId="192" fontId="2" fillId="33" borderId="55" xfId="0" applyNumberFormat="1" applyFont="1" applyFill="1" applyBorder="1" applyAlignment="1">
      <alignment horizontal="right" vertical="center"/>
    </xf>
    <xf numFmtId="0" fontId="0" fillId="33" borderId="56" xfId="0" applyFill="1" applyBorder="1" applyAlignment="1">
      <alignment horizontal="right" vertical="center"/>
    </xf>
    <xf numFmtId="192" fontId="2" fillId="33" borderId="55" xfId="0" applyNumberFormat="1" applyFont="1" applyFill="1" applyBorder="1" applyAlignment="1">
      <alignment vertical="center"/>
    </xf>
    <xf numFmtId="0" fontId="0" fillId="33" borderId="79" xfId="0" applyFill="1" applyBorder="1" applyAlignment="1">
      <alignment vertical="center"/>
    </xf>
    <xf numFmtId="0" fontId="0" fillId="33" borderId="56" xfId="0" applyFill="1" applyBorder="1" applyAlignment="1">
      <alignment vertical="center"/>
    </xf>
    <xf numFmtId="192" fontId="2" fillId="33" borderId="105" xfId="0" applyNumberFormat="1" applyFont="1" applyFill="1" applyBorder="1" applyAlignment="1">
      <alignment vertical="center"/>
    </xf>
    <xf numFmtId="0" fontId="0" fillId="33" borderId="106" xfId="0" applyFill="1" applyBorder="1" applyAlignment="1">
      <alignment vertical="center"/>
    </xf>
    <xf numFmtId="0" fontId="0" fillId="33" borderId="107" xfId="0" applyFill="1" applyBorder="1" applyAlignment="1">
      <alignment vertical="center"/>
    </xf>
    <xf numFmtId="192" fontId="2" fillId="0" borderId="105" xfId="0" applyNumberFormat="1" applyFont="1" applyFill="1" applyBorder="1" applyAlignment="1">
      <alignment vertical="center"/>
    </xf>
    <xf numFmtId="192" fontId="2" fillId="0" borderId="106" xfId="0" applyNumberFormat="1" applyFont="1" applyFill="1" applyBorder="1" applyAlignment="1">
      <alignment vertical="center"/>
    </xf>
    <xf numFmtId="192" fontId="2" fillId="0" borderId="107" xfId="0" applyNumberFormat="1" applyFont="1" applyFill="1" applyBorder="1" applyAlignment="1">
      <alignment vertical="center"/>
    </xf>
    <xf numFmtId="0" fontId="0" fillId="0" borderId="12" xfId="0" applyFont="1" applyBorder="1" applyAlignment="1">
      <alignment horizontal="distributed" vertical="center" wrapText="1"/>
    </xf>
    <xf numFmtId="0" fontId="0" fillId="0" borderId="20" xfId="0" applyFont="1" applyBorder="1" applyAlignment="1">
      <alignment horizontal="distributed" vertical="center" wrapText="1"/>
    </xf>
    <xf numFmtId="0" fontId="0" fillId="0" borderId="10" xfId="0" applyFont="1" applyBorder="1" applyAlignment="1">
      <alignment horizontal="distributed" vertical="center" wrapText="1"/>
    </xf>
    <xf numFmtId="0" fontId="0" fillId="0" borderId="30" xfId="0" applyFont="1" applyBorder="1" applyAlignment="1">
      <alignment horizontal="distributed" vertical="center" wrapText="1"/>
    </xf>
    <xf numFmtId="0" fontId="6" fillId="0" borderId="16" xfId="0" applyFont="1" applyBorder="1" applyAlignment="1">
      <alignment horizontal="center" vertical="center"/>
    </xf>
    <xf numFmtId="0" fontId="6" fillId="0" borderId="98" xfId="0" applyFont="1" applyBorder="1" applyAlignment="1">
      <alignment horizontal="center" vertical="center"/>
    </xf>
    <xf numFmtId="0" fontId="0" fillId="0" borderId="141" xfId="0" applyFont="1" applyBorder="1" applyAlignment="1">
      <alignment horizontal="distributed" vertical="center"/>
    </xf>
    <xf numFmtId="0" fontId="0" fillId="0" borderId="12" xfId="0" applyFont="1" applyBorder="1" applyAlignment="1">
      <alignment horizontal="distributed" vertical="center"/>
    </xf>
    <xf numFmtId="0" fontId="0" fillId="0" borderId="142" xfId="0" applyFont="1" applyBorder="1" applyAlignment="1">
      <alignment horizontal="distributed" vertical="center"/>
    </xf>
    <xf numFmtId="0" fontId="0" fillId="0" borderId="143" xfId="0" applyFont="1" applyBorder="1" applyAlignment="1">
      <alignment horizontal="distributed" vertical="center"/>
    </xf>
    <xf numFmtId="0" fontId="0" fillId="0" borderId="10" xfId="0" applyFont="1" applyBorder="1" applyAlignment="1">
      <alignment horizontal="distributed" vertical="center"/>
    </xf>
    <xf numFmtId="0" fontId="0" fillId="0" borderId="144" xfId="0" applyFont="1" applyBorder="1" applyAlignment="1">
      <alignment horizontal="distributed" vertical="center"/>
    </xf>
    <xf numFmtId="176" fontId="6" fillId="0" borderId="97" xfId="0" applyNumberFormat="1" applyFont="1" applyBorder="1" applyAlignment="1">
      <alignment horizontal="center" vertical="center"/>
    </xf>
    <xf numFmtId="176" fontId="6" fillId="0" borderId="16" xfId="0" applyNumberFormat="1" applyFont="1" applyBorder="1" applyAlignment="1">
      <alignment horizontal="center" vertical="center"/>
    </xf>
    <xf numFmtId="0" fontId="6" fillId="0" borderId="17" xfId="0" applyFont="1" applyBorder="1" applyAlignment="1">
      <alignment horizontal="center" vertical="center"/>
    </xf>
    <xf numFmtId="0" fontId="0" fillId="0" borderId="11" xfId="0" applyFont="1" applyBorder="1" applyAlignment="1">
      <alignment horizontal="distributed" vertical="center"/>
    </xf>
    <xf numFmtId="0" fontId="0" fillId="0" borderId="14" xfId="0" applyFont="1" applyBorder="1" applyAlignment="1">
      <alignment horizontal="distributed" vertical="center"/>
    </xf>
    <xf numFmtId="0" fontId="0" fillId="0" borderId="11" xfId="0" applyFont="1" applyBorder="1" applyAlignment="1">
      <alignment horizontal="distributed" vertical="center" wrapText="1"/>
    </xf>
    <xf numFmtId="0" fontId="0" fillId="0" borderId="14" xfId="0" applyFont="1" applyBorder="1" applyAlignment="1">
      <alignment horizontal="distributed" vertical="center" wrapText="1"/>
    </xf>
    <xf numFmtId="0" fontId="0" fillId="0" borderId="145" xfId="0" applyFont="1" applyBorder="1" applyAlignment="1">
      <alignment horizontal="distributed" vertical="center" wrapText="1"/>
    </xf>
    <xf numFmtId="0" fontId="0" fillId="0" borderId="146" xfId="0" applyFont="1" applyBorder="1" applyAlignment="1">
      <alignment horizontal="distributed" vertical="center" wrapText="1"/>
    </xf>
    <xf numFmtId="0" fontId="6" fillId="0" borderId="15" xfId="0" applyFont="1" applyBorder="1" applyAlignment="1">
      <alignment horizontal="center" vertical="center"/>
    </xf>
    <xf numFmtId="176" fontId="6" fillId="0" borderId="147" xfId="0" applyNumberFormat="1" applyFont="1" applyBorder="1" applyAlignment="1">
      <alignment horizontal="center" vertical="center"/>
    </xf>
    <xf numFmtId="176" fontId="6" fillId="0" borderId="17" xfId="0" applyNumberFormat="1" applyFont="1" applyBorder="1" applyAlignment="1">
      <alignment horizontal="center" vertical="center"/>
    </xf>
    <xf numFmtId="0" fontId="6" fillId="0" borderId="148" xfId="0" applyFont="1" applyBorder="1" applyAlignment="1">
      <alignment horizontal="center" vertical="center"/>
    </xf>
    <xf numFmtId="0" fontId="6" fillId="0" borderId="147" xfId="0" applyNumberFormat="1" applyFont="1" applyBorder="1" applyAlignment="1">
      <alignment horizontal="center" vertical="center"/>
    </xf>
    <xf numFmtId="0" fontId="6" fillId="0" borderId="17" xfId="0" applyNumberFormat="1" applyFont="1" applyBorder="1" applyAlignment="1">
      <alignment horizontal="center" vertical="center"/>
    </xf>
    <xf numFmtId="0" fontId="4" fillId="0" borderId="55" xfId="0" applyFont="1" applyBorder="1" applyAlignment="1">
      <alignment horizontal="center" vertical="center"/>
    </xf>
    <xf numFmtId="0" fontId="0" fillId="0" borderId="79" xfId="0" applyBorder="1" applyAlignment="1">
      <alignment horizontal="center" vertical="center"/>
    </xf>
    <xf numFmtId="0" fontId="0" fillId="0" borderId="56" xfId="0" applyBorder="1" applyAlignment="1">
      <alignment horizontal="center" vertical="center"/>
    </xf>
    <xf numFmtId="0" fontId="4" fillId="0" borderId="149" xfId="0" applyFont="1" applyBorder="1" applyAlignment="1">
      <alignment horizontal="center" vertical="center"/>
    </xf>
    <xf numFmtId="0" fontId="4" fillId="0" borderId="103" xfId="0" applyFont="1" applyBorder="1" applyAlignment="1">
      <alignment horizontal="center" vertical="center"/>
    </xf>
    <xf numFmtId="0" fontId="4" fillId="0" borderId="117" xfId="0" applyFont="1" applyBorder="1" applyAlignment="1">
      <alignment horizontal="center" vertical="center"/>
    </xf>
    <xf numFmtId="0" fontId="4" fillId="0" borderId="79" xfId="0" applyFont="1" applyBorder="1" applyAlignment="1">
      <alignment horizontal="center" vertical="center"/>
    </xf>
    <xf numFmtId="0" fontId="4" fillId="0" borderId="11" xfId="0" applyFont="1" applyBorder="1" applyAlignment="1">
      <alignment horizontal="distributed" vertical="center" wrapText="1"/>
    </xf>
    <xf numFmtId="0" fontId="0" fillId="0" borderId="20" xfId="0" applyBorder="1" applyAlignment="1">
      <alignment horizontal="distributed" vertical="center" wrapText="1"/>
    </xf>
    <xf numFmtId="0" fontId="0" fillId="0" borderId="13" xfId="0" applyBorder="1" applyAlignment="1">
      <alignment horizontal="distributed" vertical="center" wrapText="1"/>
    </xf>
    <xf numFmtId="0" fontId="0" fillId="0" borderId="25" xfId="0" applyBorder="1" applyAlignment="1">
      <alignment horizontal="distributed" vertical="center" wrapText="1"/>
    </xf>
    <xf numFmtId="0" fontId="0" fillId="0" borderId="14" xfId="0" applyBorder="1" applyAlignment="1">
      <alignment horizontal="distributed" vertical="center" wrapText="1"/>
    </xf>
    <xf numFmtId="0" fontId="0" fillId="0" borderId="30" xfId="0" applyBorder="1" applyAlignment="1">
      <alignment horizontal="distributed" vertical="center" wrapText="1"/>
    </xf>
    <xf numFmtId="0" fontId="4" fillId="0" borderId="11" xfId="0" applyFont="1" applyBorder="1" applyAlignment="1">
      <alignment horizontal="distributed" vertical="center" wrapText="1"/>
    </xf>
    <xf numFmtId="0" fontId="0" fillId="0" borderId="20" xfId="0" applyBorder="1" applyAlignment="1">
      <alignment horizontal="distributed" vertical="center" wrapText="1"/>
    </xf>
    <xf numFmtId="0" fontId="0" fillId="0" borderId="13" xfId="0" applyBorder="1" applyAlignment="1">
      <alignment horizontal="distributed" vertical="center" wrapText="1"/>
    </xf>
    <xf numFmtId="0" fontId="0" fillId="0" borderId="25" xfId="0" applyBorder="1" applyAlignment="1">
      <alignment horizontal="distributed" vertical="center" wrapText="1"/>
    </xf>
    <xf numFmtId="0" fontId="0" fillId="0" borderId="14" xfId="0" applyBorder="1" applyAlignment="1">
      <alignment horizontal="distributed" vertical="center" wrapText="1"/>
    </xf>
    <xf numFmtId="0" fontId="0" fillId="0" borderId="30" xfId="0" applyBorder="1" applyAlignment="1">
      <alignment horizontal="distributed" vertical="center" wrapText="1"/>
    </xf>
    <xf numFmtId="0" fontId="0" fillId="0" borderId="11" xfId="0" applyFont="1" applyBorder="1" applyAlignment="1">
      <alignment horizontal="distributed" vertical="center" wrapText="1"/>
    </xf>
    <xf numFmtId="0" fontId="0" fillId="0" borderId="20" xfId="0" applyFont="1" applyBorder="1" applyAlignment="1">
      <alignment horizontal="distributed" vertical="center" wrapText="1"/>
    </xf>
    <xf numFmtId="0" fontId="0" fillId="0" borderId="14" xfId="0" applyFont="1" applyBorder="1" applyAlignment="1">
      <alignment horizontal="distributed" vertical="center" wrapText="1"/>
    </xf>
    <xf numFmtId="0" fontId="0" fillId="0" borderId="30" xfId="0" applyFont="1" applyBorder="1" applyAlignment="1">
      <alignment horizontal="distributed" vertical="center" wrapText="1"/>
    </xf>
    <xf numFmtId="0" fontId="4" fillId="0" borderId="56" xfId="0" applyFont="1" applyBorder="1" applyAlignment="1">
      <alignment horizontal="center" vertical="center"/>
    </xf>
    <xf numFmtId="0" fontId="4" fillId="0" borderId="143" xfId="0" applyFont="1" applyBorder="1" applyAlignment="1">
      <alignment horizontal="distributed" vertical="center"/>
    </xf>
    <xf numFmtId="0" fontId="0" fillId="0" borderId="83" xfId="0" applyBorder="1" applyAlignment="1">
      <alignment horizontal="distributed" vertical="center"/>
    </xf>
    <xf numFmtId="179" fontId="4" fillId="0" borderId="100" xfId="0" applyNumberFormat="1" applyFont="1" applyBorder="1" applyAlignment="1">
      <alignment horizontal="right" vertical="center" shrinkToFit="1"/>
    </xf>
    <xf numFmtId="179" fontId="4" fillId="0" borderId="101" xfId="0" applyNumberFormat="1" applyFont="1" applyBorder="1" applyAlignment="1">
      <alignment horizontal="right" vertical="center" shrinkToFit="1"/>
    </xf>
    <xf numFmtId="179" fontId="4" fillId="0" borderId="150" xfId="0" applyNumberFormat="1" applyFont="1" applyBorder="1" applyAlignment="1">
      <alignment horizontal="right" vertical="center" shrinkToFit="1"/>
    </xf>
    <xf numFmtId="179" fontId="4" fillId="0" borderId="151" xfId="0" applyNumberFormat="1" applyFont="1" applyBorder="1" applyAlignment="1">
      <alignment horizontal="right" vertical="center" shrinkToFit="1"/>
    </xf>
    <xf numFmtId="179" fontId="4" fillId="0" borderId="141" xfId="0" applyNumberFormat="1" applyFont="1" applyBorder="1" applyAlignment="1">
      <alignment horizontal="right" vertical="center" shrinkToFit="1"/>
    </xf>
    <xf numFmtId="179" fontId="4" fillId="0" borderId="20" xfId="0" applyNumberFormat="1" applyFont="1" applyBorder="1" applyAlignment="1">
      <alignment horizontal="right" vertical="center" shrinkToFit="1"/>
    </xf>
    <xf numFmtId="179" fontId="4" fillId="0" borderId="143" xfId="0" applyNumberFormat="1" applyFont="1" applyBorder="1" applyAlignment="1">
      <alignment horizontal="right" vertical="center" shrinkToFit="1"/>
    </xf>
    <xf numFmtId="179" fontId="4" fillId="0" borderId="30" xfId="0" applyNumberFormat="1" applyFont="1" applyBorder="1" applyAlignment="1">
      <alignment horizontal="right" vertical="center" shrinkToFit="1"/>
    </xf>
    <xf numFmtId="179" fontId="4" fillId="0" borderId="11" xfId="0" applyNumberFormat="1" applyFont="1" applyBorder="1" applyAlignment="1">
      <alignment horizontal="right" vertical="center" shrinkToFit="1"/>
    </xf>
    <xf numFmtId="179" fontId="4" fillId="0" borderId="142" xfId="0" applyNumberFormat="1" applyFont="1" applyBorder="1" applyAlignment="1">
      <alignment horizontal="right" vertical="center" shrinkToFit="1"/>
    </xf>
    <xf numFmtId="179" fontId="4" fillId="0" borderId="14" xfId="0" applyNumberFormat="1" applyFont="1" applyBorder="1" applyAlignment="1">
      <alignment horizontal="right" vertical="center" shrinkToFit="1"/>
    </xf>
    <xf numFmtId="179" fontId="4" fillId="0" borderId="144" xfId="0" applyNumberFormat="1" applyFont="1" applyBorder="1" applyAlignment="1">
      <alignment horizontal="right" vertical="center" shrinkToFit="1"/>
    </xf>
    <xf numFmtId="179" fontId="4" fillId="0" borderId="152" xfId="0" applyNumberFormat="1" applyFont="1" applyBorder="1" applyAlignment="1">
      <alignment horizontal="right" vertical="center" shrinkToFit="1"/>
    </xf>
    <xf numFmtId="179" fontId="4" fillId="0" borderId="153" xfId="0" applyNumberFormat="1" applyFont="1" applyBorder="1" applyAlignment="1">
      <alignment horizontal="right" vertical="center" shrinkToFit="1"/>
    </xf>
    <xf numFmtId="0" fontId="4" fillId="0" borderId="21" xfId="0" applyFont="1" applyBorder="1" applyAlignment="1">
      <alignment horizontal="center" vertical="distributed"/>
    </xf>
    <xf numFmtId="0" fontId="0" fillId="0" borderId="26" xfId="0" applyBorder="1" applyAlignment="1">
      <alignment horizontal="center" vertical="distributed"/>
    </xf>
    <xf numFmtId="0" fontId="0" fillId="0" borderId="31" xfId="0" applyBorder="1" applyAlignment="1">
      <alignment horizontal="center" vertical="distributed"/>
    </xf>
    <xf numFmtId="0" fontId="4" fillId="0" borderId="100" xfId="0" applyFont="1" applyBorder="1" applyAlignment="1">
      <alignment horizontal="center" vertical="distributed" textRotation="255"/>
    </xf>
    <xf numFmtId="0" fontId="4" fillId="0" borderId="154" xfId="0" applyFont="1" applyBorder="1" applyAlignment="1">
      <alignment horizontal="center" vertical="distributed" textRotation="255"/>
    </xf>
    <xf numFmtId="0" fontId="4" fillId="0" borderId="101" xfId="0" applyFont="1" applyBorder="1" applyAlignment="1">
      <alignment horizontal="center" vertical="distributed" textRotation="255"/>
    </xf>
    <xf numFmtId="0" fontId="4" fillId="0" borderId="11" xfId="0" applyFont="1" applyBorder="1" applyAlignment="1">
      <alignment horizontal="distributed" vertical="center"/>
    </xf>
    <xf numFmtId="0" fontId="4" fillId="0" borderId="20" xfId="0" applyFont="1" applyBorder="1" applyAlignment="1">
      <alignment horizontal="distributed" vertical="center"/>
    </xf>
    <xf numFmtId="0" fontId="4" fillId="0" borderId="14" xfId="0" applyFont="1" applyBorder="1" applyAlignment="1">
      <alignment horizontal="distributed" vertical="center"/>
    </xf>
    <xf numFmtId="0" fontId="4" fillId="0" borderId="30" xfId="0" applyFont="1" applyBorder="1" applyAlignment="1">
      <alignment horizontal="distributed" vertical="center"/>
    </xf>
    <xf numFmtId="184" fontId="0" fillId="0" borderId="100" xfId="0" applyNumberFormat="1" applyFont="1" applyBorder="1" applyAlignment="1">
      <alignment horizontal="right" vertical="center" shrinkToFit="1"/>
    </xf>
    <xf numFmtId="184" fontId="0" fillId="0" borderId="101" xfId="0" applyNumberFormat="1" applyFont="1" applyBorder="1" applyAlignment="1">
      <alignment horizontal="right" vertical="center" shrinkToFit="1"/>
    </xf>
    <xf numFmtId="184" fontId="0" fillId="0" borderId="150" xfId="0" applyNumberFormat="1" applyFont="1" applyBorder="1" applyAlignment="1">
      <alignment horizontal="right" vertical="center" shrinkToFit="1"/>
    </xf>
    <xf numFmtId="184" fontId="0" fillId="0" borderId="151" xfId="0" applyNumberFormat="1" applyFont="1" applyBorder="1" applyAlignment="1">
      <alignment horizontal="right" vertical="center" shrinkToFit="1"/>
    </xf>
    <xf numFmtId="184" fontId="0" fillId="0" borderId="152" xfId="0" applyNumberFormat="1" applyFont="1" applyBorder="1" applyAlignment="1">
      <alignment horizontal="right" vertical="center" shrinkToFit="1"/>
    </xf>
    <xf numFmtId="184" fontId="0" fillId="0" borderId="153" xfId="0" applyNumberFormat="1" applyFont="1" applyBorder="1" applyAlignment="1">
      <alignment horizontal="right" vertical="center" shrinkToFit="1"/>
    </xf>
    <xf numFmtId="184" fontId="0" fillId="0" borderId="11" xfId="0" applyNumberFormat="1" applyFont="1" applyBorder="1" applyAlignment="1">
      <alignment horizontal="center" vertical="center" shrinkToFit="1"/>
    </xf>
    <xf numFmtId="184" fontId="0" fillId="0" borderId="142" xfId="0" applyNumberFormat="1" applyFont="1" applyBorder="1" applyAlignment="1">
      <alignment horizontal="center" vertical="center" shrinkToFit="1"/>
    </xf>
    <xf numFmtId="184" fontId="0" fillId="0" borderId="135" xfId="0" applyNumberFormat="1" applyFont="1" applyBorder="1" applyAlignment="1">
      <alignment horizontal="center" vertical="center" shrinkToFit="1"/>
    </xf>
    <xf numFmtId="184" fontId="0" fillId="0" borderId="137" xfId="0" applyNumberFormat="1" applyFont="1" applyBorder="1" applyAlignment="1">
      <alignment horizontal="center" vertical="center" shrinkToFit="1"/>
    </xf>
    <xf numFmtId="184" fontId="0" fillId="0" borderId="141" xfId="0" applyNumberFormat="1" applyFont="1" applyBorder="1" applyAlignment="1">
      <alignment horizontal="center" vertical="center" shrinkToFit="1"/>
    </xf>
    <xf numFmtId="184" fontId="0" fillId="0" borderId="20" xfId="0" applyNumberFormat="1" applyFont="1" applyBorder="1" applyAlignment="1">
      <alignment horizontal="center" vertical="center" shrinkToFit="1"/>
    </xf>
    <xf numFmtId="184" fontId="0" fillId="0" borderId="133" xfId="0" applyNumberFormat="1" applyFont="1" applyBorder="1" applyAlignment="1">
      <alignment horizontal="center" vertical="center" shrinkToFit="1"/>
    </xf>
    <xf numFmtId="184" fontId="0" fillId="0" borderId="134" xfId="0" applyNumberFormat="1" applyFont="1" applyBorder="1" applyAlignment="1">
      <alignment horizontal="center" vertical="center" shrinkToFit="1"/>
    </xf>
    <xf numFmtId="0" fontId="3" fillId="0" borderId="0" xfId="0" applyFont="1" applyAlignment="1">
      <alignment horizontal="center" vertical="center"/>
    </xf>
    <xf numFmtId="0" fontId="5" fillId="0" borderId="0" xfId="0" applyFont="1" applyAlignment="1">
      <alignment horizontal="center" vertical="center"/>
    </xf>
    <xf numFmtId="0" fontId="4" fillId="0" borderId="10" xfId="0" applyFont="1" applyBorder="1" applyAlignment="1">
      <alignment horizontal="distributed" vertical="center"/>
    </xf>
    <xf numFmtId="0" fontId="4" fillId="0" borderId="22" xfId="0" applyFont="1" applyBorder="1" applyAlignment="1">
      <alignment horizontal="distributed" vertical="center"/>
    </xf>
    <xf numFmtId="0" fontId="4" fillId="0" borderId="142" xfId="0" applyFont="1" applyBorder="1" applyAlignment="1">
      <alignment horizontal="distributed" vertical="center"/>
    </xf>
    <xf numFmtId="0" fontId="4" fillId="0" borderId="27" xfId="0" applyFont="1" applyBorder="1" applyAlignment="1">
      <alignment horizontal="distributed" vertical="center"/>
    </xf>
    <xf numFmtId="0" fontId="4" fillId="0" borderId="155" xfId="0" applyFont="1" applyBorder="1" applyAlignment="1">
      <alignment horizontal="distributed" vertical="center"/>
    </xf>
    <xf numFmtId="0" fontId="4" fillId="0" borderId="32" xfId="0" applyFont="1" applyBorder="1" applyAlignment="1">
      <alignment horizontal="distributed" vertical="center"/>
    </xf>
    <xf numFmtId="0" fontId="4" fillId="0" borderId="144" xfId="0" applyFont="1" applyBorder="1" applyAlignment="1">
      <alignment horizontal="distributed" vertical="center"/>
    </xf>
    <xf numFmtId="0" fontId="4" fillId="0" borderId="141" xfId="0" applyFont="1" applyBorder="1" applyAlignment="1">
      <alignment horizontal="distributed" vertical="center"/>
    </xf>
    <xf numFmtId="0" fontId="0" fillId="0" borderId="81" xfId="0" applyBorder="1" applyAlignment="1">
      <alignment horizontal="distributed" vertical="center"/>
    </xf>
    <xf numFmtId="0" fontId="4" fillId="0" borderId="156" xfId="0" applyFont="1" applyBorder="1" applyAlignment="1">
      <alignment horizontal="distributed" vertical="center"/>
    </xf>
    <xf numFmtId="0" fontId="0" fillId="0" borderId="82" xfId="0" applyBorder="1" applyAlignment="1">
      <alignment horizontal="distributed" vertical="center"/>
    </xf>
    <xf numFmtId="0" fontId="6" fillId="0" borderId="18" xfId="0" applyFont="1" applyBorder="1" applyAlignment="1">
      <alignment horizontal="center" vertical="center"/>
    </xf>
    <xf numFmtId="0" fontId="6" fillId="0" borderId="157" xfId="0" applyFont="1" applyBorder="1" applyAlignment="1">
      <alignment horizontal="center" vertical="center"/>
    </xf>
    <xf numFmtId="0" fontId="6" fillId="0" borderId="158" xfId="0" applyNumberFormat="1" applyFont="1" applyBorder="1" applyAlignment="1">
      <alignment horizontal="center" vertical="center"/>
    </xf>
    <xf numFmtId="0" fontId="6" fillId="0" borderId="19" xfId="0" applyNumberFormat="1" applyFont="1" applyBorder="1" applyAlignment="1">
      <alignment horizontal="center" vertical="center"/>
    </xf>
    <xf numFmtId="0" fontId="6" fillId="0" borderId="19" xfId="0" applyFont="1" applyBorder="1" applyAlignment="1">
      <alignment horizontal="center" vertical="center"/>
    </xf>
    <xf numFmtId="0" fontId="6" fillId="0" borderId="75" xfId="0" applyFont="1" applyBorder="1" applyAlignment="1">
      <alignment horizontal="center" vertical="center"/>
    </xf>
    <xf numFmtId="176" fontId="6" fillId="0" borderId="159" xfId="0" applyNumberFormat="1" applyFont="1" applyBorder="1" applyAlignment="1">
      <alignment horizontal="center" vertical="center"/>
    </xf>
    <xf numFmtId="176" fontId="6" fillId="0" borderId="75" xfId="0" applyNumberFormat="1" applyFont="1" applyBorder="1" applyAlignment="1">
      <alignment horizontal="center" vertical="center"/>
    </xf>
    <xf numFmtId="0" fontId="6" fillId="0" borderId="160" xfId="0" applyFont="1" applyBorder="1" applyAlignment="1">
      <alignment horizontal="center" vertical="center"/>
    </xf>
    <xf numFmtId="0" fontId="4" fillId="0" borderId="55" xfId="0" applyFont="1" applyBorder="1" applyAlignment="1">
      <alignment horizontal="distributed" vertical="center"/>
    </xf>
    <xf numFmtId="0" fontId="4" fillId="0" borderId="79" xfId="0" applyFont="1" applyBorder="1" applyAlignment="1">
      <alignment horizontal="distributed" vertical="center"/>
    </xf>
    <xf numFmtId="0" fontId="0" fillId="0" borderId="56" xfId="0" applyBorder="1" applyAlignment="1">
      <alignment horizontal="distributed" vertical="center"/>
    </xf>
    <xf numFmtId="0" fontId="0" fillId="0" borderId="55" xfId="0" applyFont="1" applyBorder="1" applyAlignment="1">
      <alignment horizontal="distributed" vertical="center"/>
    </xf>
    <xf numFmtId="0" fontId="0" fillId="0" borderId="56" xfId="0" applyFont="1" applyBorder="1" applyAlignment="1">
      <alignment horizontal="distributed" vertical="center"/>
    </xf>
    <xf numFmtId="0" fontId="4" fillId="0" borderId="21" xfId="0" applyFont="1" applyBorder="1" applyAlignment="1">
      <alignment horizontal="center" vertical="distributed" textRotation="255"/>
    </xf>
    <xf numFmtId="0" fontId="0" fillId="0" borderId="31" xfId="0" applyBorder="1" applyAlignment="1">
      <alignment horizontal="center" vertical="distributed" textRotation="255"/>
    </xf>
    <xf numFmtId="0" fontId="4" fillId="0" borderId="161" xfId="0" applyFont="1" applyBorder="1" applyAlignment="1">
      <alignment horizontal="center" vertical="distributed" textRotation="255"/>
    </xf>
    <xf numFmtId="0" fontId="0" fillId="0" borderId="162" xfId="0" applyBorder="1" applyAlignment="1">
      <alignment horizontal="center" vertical="distributed" textRotation="255"/>
    </xf>
    <xf numFmtId="0" fontId="4" fillId="0" borderId="22" xfId="0" applyFont="1" applyBorder="1" applyAlignment="1">
      <alignment horizontal="center" vertical="distributed" textRotation="255"/>
    </xf>
    <xf numFmtId="0" fontId="0" fillId="0" borderId="32" xfId="0" applyBorder="1" applyAlignment="1">
      <alignment horizontal="center" vertical="distributed" textRotation="255"/>
    </xf>
    <xf numFmtId="0" fontId="4" fillId="0" borderId="163" xfId="0" applyFont="1" applyBorder="1" applyAlignment="1">
      <alignment horizontal="center" vertical="distributed" textRotation="255"/>
    </xf>
    <xf numFmtId="0" fontId="0" fillId="0" borderId="164" xfId="0" applyBorder="1" applyAlignment="1">
      <alignment horizontal="center" vertical="distributed" textRotation="255"/>
    </xf>
    <xf numFmtId="0" fontId="4" fillId="0" borderId="81" xfId="0" applyFont="1" applyBorder="1" applyAlignment="1">
      <alignment horizontal="center" vertical="distributed" textRotation="255"/>
    </xf>
    <xf numFmtId="0" fontId="0" fillId="0" borderId="83" xfId="0" applyBorder="1" applyAlignment="1">
      <alignment horizontal="center" vertical="distributed" textRotation="255"/>
    </xf>
    <xf numFmtId="0" fontId="4" fillId="0" borderId="100" xfId="0" applyFont="1" applyBorder="1" applyAlignment="1">
      <alignment horizontal="center" vertical="distributed" textRotation="255"/>
    </xf>
    <xf numFmtId="0" fontId="0" fillId="0" borderId="101" xfId="0" applyBorder="1" applyAlignment="1">
      <alignment horizontal="center" vertical="distributed" textRotation="255"/>
    </xf>
    <xf numFmtId="0" fontId="4" fillId="0" borderId="24" xfId="0" applyFont="1" applyBorder="1" applyAlignment="1">
      <alignment horizontal="center" vertical="distributed" textRotation="255"/>
    </xf>
    <xf numFmtId="0" fontId="0" fillId="0" borderId="34" xfId="0" applyBorder="1" applyAlignment="1">
      <alignment horizontal="center" vertical="distributed" textRotation="255"/>
    </xf>
    <xf numFmtId="0" fontId="6" fillId="0" borderId="58" xfId="0" applyFont="1" applyBorder="1" applyAlignment="1">
      <alignment horizontal="distributed" vertical="center"/>
    </xf>
    <xf numFmtId="0" fontId="0" fillId="0" borderId="36" xfId="0" applyBorder="1" applyAlignment="1">
      <alignment horizontal="distributed" vertical="center"/>
    </xf>
    <xf numFmtId="0" fontId="6" fillId="0" borderId="15" xfId="0" applyFont="1" applyBorder="1" applyAlignment="1">
      <alignment horizontal="distributed" vertical="center"/>
    </xf>
    <xf numFmtId="0" fontId="0" fillId="0" borderId="17" xfId="0" applyBorder="1" applyAlignment="1">
      <alignment horizontal="distributed" vertical="center"/>
    </xf>
    <xf numFmtId="0" fontId="0" fillId="0" borderId="17" xfId="0" applyBorder="1" applyAlignment="1">
      <alignment horizontal="center" vertical="center"/>
    </xf>
    <xf numFmtId="0" fontId="6" fillId="0" borderId="63" xfId="0" applyFont="1" applyBorder="1" applyAlignment="1">
      <alignment horizontal="center" vertical="center"/>
    </xf>
    <xf numFmtId="0" fontId="0" fillId="0" borderId="48" xfId="0" applyBorder="1" applyAlignment="1">
      <alignment horizontal="center" vertical="center"/>
    </xf>
    <xf numFmtId="0" fontId="6" fillId="0" borderId="55" xfId="0" applyFont="1" applyBorder="1" applyAlignment="1">
      <alignment horizontal="center" vertical="center"/>
    </xf>
    <xf numFmtId="0" fontId="4" fillId="0" borderId="24" xfId="0" applyFont="1" applyBorder="1" applyAlignment="1">
      <alignment horizontal="distributed" vertical="center"/>
    </xf>
    <xf numFmtId="0" fontId="0" fillId="0" borderId="34" xfId="0" applyBorder="1" applyAlignment="1">
      <alignment horizontal="distributed" vertical="center"/>
    </xf>
    <xf numFmtId="0" fontId="4" fillId="0" borderId="55" xfId="0" applyFont="1" applyBorder="1" applyAlignment="1">
      <alignment horizontal="center" vertical="distributed"/>
    </xf>
    <xf numFmtId="0" fontId="0" fillId="0" borderId="56" xfId="0" applyBorder="1" applyAlignment="1">
      <alignment horizontal="center" vertical="distributed"/>
    </xf>
    <xf numFmtId="0" fontId="0" fillId="0" borderId="79" xfId="0" applyBorder="1" applyAlignment="1">
      <alignment horizontal="center" vertical="distributed"/>
    </xf>
    <xf numFmtId="0" fontId="4" fillId="0" borderId="79" xfId="0" applyFont="1" applyBorder="1" applyAlignment="1">
      <alignment horizontal="center" vertical="distributed"/>
    </xf>
    <xf numFmtId="0" fontId="0" fillId="0" borderId="0" xfId="0" applyAlignment="1">
      <alignment horizontal="center" vertical="center"/>
    </xf>
    <xf numFmtId="0" fontId="4" fillId="0" borderId="100" xfId="0" applyFont="1" applyBorder="1" applyAlignment="1">
      <alignment horizontal="distributed" vertical="center"/>
    </xf>
    <xf numFmtId="0" fontId="0" fillId="0" borderId="101" xfId="0" applyBorder="1" applyAlignment="1">
      <alignment horizontal="distributed" vertical="center"/>
    </xf>
    <xf numFmtId="0" fontId="0" fillId="0" borderId="154" xfId="0" applyBorder="1" applyAlignment="1">
      <alignment horizontal="distributed" vertical="center"/>
    </xf>
    <xf numFmtId="0" fontId="4" fillId="0" borderId="165" xfId="0" applyFont="1" applyBorder="1" applyAlignment="1">
      <alignment horizontal="distributed" vertical="center"/>
    </xf>
    <xf numFmtId="0" fontId="0" fillId="0" borderId="166" xfId="0" applyBorder="1" applyAlignment="1">
      <alignment horizontal="distributed" vertical="center"/>
    </xf>
    <xf numFmtId="0" fontId="0" fillId="0" borderId="32" xfId="0" applyBorder="1" applyAlignment="1">
      <alignment horizontal="distributed" vertical="center"/>
    </xf>
    <xf numFmtId="0" fontId="4" fillId="0" borderId="167" xfId="0" applyFont="1" applyBorder="1" applyAlignment="1">
      <alignment horizontal="distributed" vertical="center"/>
    </xf>
    <xf numFmtId="0" fontId="0" fillId="0" borderId="164" xfId="0" applyBorder="1" applyAlignment="1">
      <alignment horizontal="distributed" vertical="center"/>
    </xf>
    <xf numFmtId="0" fontId="9" fillId="0" borderId="100" xfId="0" applyFont="1" applyBorder="1" applyAlignment="1">
      <alignment horizontal="distributed" vertical="center"/>
    </xf>
    <xf numFmtId="0" fontId="9" fillId="0" borderId="154" xfId="0" applyFont="1" applyBorder="1" applyAlignment="1">
      <alignment horizontal="distributed" vertical="center"/>
    </xf>
    <xf numFmtId="0" fontId="9" fillId="0" borderId="101" xfId="0" applyFont="1" applyBorder="1" applyAlignment="1">
      <alignment horizontal="distributed" vertical="center"/>
    </xf>
    <xf numFmtId="0" fontId="9" fillId="0" borderId="100" xfId="0" applyFont="1" applyBorder="1" applyAlignment="1">
      <alignment horizontal="distributed" vertical="center" wrapText="1"/>
    </xf>
    <xf numFmtId="0" fontId="9" fillId="0" borderId="154" xfId="0" applyFont="1" applyBorder="1" applyAlignment="1">
      <alignment horizontal="distributed" vertical="center" wrapText="1"/>
    </xf>
    <xf numFmtId="0" fontId="9" fillId="0" borderId="101" xfId="0" applyFont="1" applyBorder="1" applyAlignment="1">
      <alignment horizontal="distributed" vertical="center" wrapText="1"/>
    </xf>
    <xf numFmtId="0" fontId="9" fillId="0" borderId="11" xfId="0" applyFont="1" applyBorder="1" applyAlignment="1">
      <alignment horizontal="justify" vertical="center" wrapText="1"/>
    </xf>
    <xf numFmtId="0" fontId="9" fillId="0" borderId="20" xfId="0" applyFont="1" applyBorder="1" applyAlignment="1">
      <alignment horizontal="justify" vertical="center" wrapText="1"/>
    </xf>
    <xf numFmtId="0" fontId="9" fillId="0" borderId="13" xfId="0" applyFont="1" applyBorder="1" applyAlignment="1">
      <alignment horizontal="justify" vertical="center" wrapText="1"/>
    </xf>
    <xf numFmtId="0" fontId="9" fillId="0" borderId="25" xfId="0" applyFont="1" applyBorder="1" applyAlignment="1">
      <alignment horizontal="justify" vertical="center" wrapText="1"/>
    </xf>
    <xf numFmtId="0" fontId="9" fillId="0" borderId="14" xfId="0" applyFont="1" applyBorder="1" applyAlignment="1">
      <alignment horizontal="justify" vertical="center" wrapText="1"/>
    </xf>
    <xf numFmtId="0" fontId="9" fillId="0" borderId="30" xfId="0" applyFont="1" applyBorder="1" applyAlignment="1">
      <alignment horizontal="justify" vertical="center" wrapText="1"/>
    </xf>
    <xf numFmtId="195" fontId="9" fillId="0" borderId="100" xfId="0" applyNumberFormat="1" applyFont="1" applyBorder="1" applyAlignment="1">
      <alignment horizontal="center" vertical="center"/>
    </xf>
    <xf numFmtId="195" fontId="9" fillId="0" borderId="154" xfId="0" applyNumberFormat="1" applyFont="1" applyBorder="1" applyAlignment="1">
      <alignment horizontal="center" vertical="center"/>
    </xf>
    <xf numFmtId="0" fontId="9" fillId="0" borderId="100" xfId="0" applyFont="1" applyBorder="1" applyAlignment="1">
      <alignment horizontal="center" vertical="center"/>
    </xf>
    <xf numFmtId="0" fontId="9" fillId="0" borderId="154" xfId="0" applyFont="1" applyBorder="1" applyAlignment="1">
      <alignment horizontal="center" vertical="center"/>
    </xf>
    <xf numFmtId="0" fontId="9" fillId="0" borderId="101" xfId="0" applyFont="1" applyBorder="1" applyAlignment="1">
      <alignment horizontal="center" vertical="center"/>
    </xf>
    <xf numFmtId="195" fontId="9" fillId="0" borderId="101" xfId="0" applyNumberFormat="1" applyFont="1" applyBorder="1" applyAlignment="1">
      <alignment horizontal="center" vertical="center"/>
    </xf>
    <xf numFmtId="0" fontId="10" fillId="0" borderId="100" xfId="0" applyFont="1" applyBorder="1" applyAlignment="1">
      <alignment horizontal="distributed" vertical="center"/>
    </xf>
    <xf numFmtId="0" fontId="10" fillId="0" borderId="154" xfId="0" applyFont="1" applyBorder="1" applyAlignment="1">
      <alignment horizontal="distributed" vertical="center"/>
    </xf>
    <xf numFmtId="0" fontId="10" fillId="0" borderId="101" xfId="0" applyFont="1" applyBorder="1" applyAlignment="1">
      <alignment horizontal="distributed" vertical="center"/>
    </xf>
    <xf numFmtId="58" fontId="9" fillId="0" borderId="100" xfId="0" applyNumberFormat="1" applyFont="1" applyBorder="1" applyAlignment="1">
      <alignment horizontal="distributed" vertical="center"/>
    </xf>
    <xf numFmtId="58" fontId="9" fillId="0" borderId="154" xfId="0" applyNumberFormat="1" applyFont="1" applyBorder="1" applyAlignment="1">
      <alignment horizontal="distributed" vertical="center"/>
    </xf>
    <xf numFmtId="0" fontId="11" fillId="0" borderId="100" xfId="0" applyFont="1" applyBorder="1" applyAlignment="1">
      <alignment horizontal="distributed" vertical="center"/>
    </xf>
    <xf numFmtId="0" fontId="11" fillId="0" borderId="154" xfId="0" applyFont="1" applyBorder="1" applyAlignment="1">
      <alignment horizontal="distributed" vertical="center"/>
    </xf>
    <xf numFmtId="0" fontId="11" fillId="0" borderId="101" xfId="0" applyFont="1" applyBorder="1" applyAlignment="1">
      <alignment horizontal="distributed" vertical="center"/>
    </xf>
    <xf numFmtId="58" fontId="9" fillId="0" borderId="101" xfId="0" applyNumberFormat="1" applyFont="1" applyBorder="1" applyAlignment="1">
      <alignment horizontal="distributed" vertical="center"/>
    </xf>
    <xf numFmtId="0" fontId="9" fillId="0" borderId="154" xfId="0" applyFont="1" applyBorder="1" applyAlignment="1">
      <alignment horizontal="left" vertical="center" wrapText="1"/>
    </xf>
    <xf numFmtId="0" fontId="9" fillId="0" borderId="101" xfId="0" applyFont="1" applyBorder="1" applyAlignment="1">
      <alignment horizontal="left" vertical="center" wrapText="1"/>
    </xf>
    <xf numFmtId="0" fontId="9" fillId="0" borderId="100" xfId="0" applyFont="1" applyBorder="1" applyAlignment="1">
      <alignment horizontal="distributed" vertical="center"/>
    </xf>
    <xf numFmtId="0" fontId="9" fillId="0" borderId="101" xfId="0" applyFont="1" applyBorder="1" applyAlignment="1">
      <alignment horizontal="distributed" vertical="center"/>
    </xf>
    <xf numFmtId="0" fontId="9" fillId="0" borderId="11" xfId="0" applyFont="1" applyBorder="1" applyAlignment="1">
      <alignment horizontal="distributed" vertical="center"/>
    </xf>
    <xf numFmtId="0" fontId="9" fillId="0" borderId="20" xfId="0" applyFont="1" applyBorder="1" applyAlignment="1">
      <alignment horizontal="distributed" vertical="center"/>
    </xf>
    <xf numFmtId="0" fontId="9" fillId="0" borderId="14" xfId="0" applyFont="1" applyBorder="1" applyAlignment="1">
      <alignment horizontal="distributed" vertical="center"/>
    </xf>
    <xf numFmtId="0" fontId="9" fillId="0" borderId="30" xfId="0" applyFont="1" applyBorder="1" applyAlignment="1">
      <alignment horizontal="distributed" vertical="center"/>
    </xf>
    <xf numFmtId="58" fontId="9" fillId="0" borderId="100" xfId="0" applyNumberFormat="1" applyFont="1" applyBorder="1" applyAlignment="1">
      <alignment horizontal="distributed" vertical="center"/>
    </xf>
    <xf numFmtId="58" fontId="9" fillId="0" borderId="101" xfId="0" applyNumberFormat="1" applyFont="1" applyBorder="1" applyAlignment="1">
      <alignment horizontal="distributed" vertical="center"/>
    </xf>
    <xf numFmtId="0" fontId="9" fillId="0" borderId="154" xfId="0" applyFont="1" applyBorder="1" applyAlignment="1">
      <alignment/>
    </xf>
    <xf numFmtId="0" fontId="12" fillId="0" borderId="101" xfId="0" applyFont="1" applyBorder="1" applyAlignment="1">
      <alignment horizontal="distributed" vertical="center"/>
    </xf>
    <xf numFmtId="0" fontId="10" fillId="0" borderId="0" xfId="0" applyFont="1" applyBorder="1" applyAlignment="1">
      <alignment horizontal="center" vertical="center"/>
    </xf>
    <xf numFmtId="0" fontId="10" fillId="0" borderId="0" xfId="0" applyFont="1" applyAlignment="1">
      <alignment horizontal="center" vertical="center"/>
    </xf>
    <xf numFmtId="0" fontId="11" fillId="0" borderId="0" xfId="0" applyFont="1" applyBorder="1" applyAlignment="1">
      <alignment horizontal="right" vertical="center"/>
    </xf>
    <xf numFmtId="0" fontId="12" fillId="0" borderId="20" xfId="0" applyFont="1" applyBorder="1" applyAlignment="1">
      <alignment horizontal="distributed" vertical="center"/>
    </xf>
    <xf numFmtId="0" fontId="12" fillId="0" borderId="14" xfId="0" applyFont="1" applyBorder="1" applyAlignment="1">
      <alignment horizontal="distributed" vertical="center"/>
    </xf>
    <xf numFmtId="0" fontId="12" fillId="0" borderId="30" xfId="0" applyFont="1" applyBorder="1" applyAlignment="1">
      <alignment horizontal="distributed" vertical="center"/>
    </xf>
    <xf numFmtId="0" fontId="11" fillId="0" borderId="100" xfId="0" applyFont="1" applyBorder="1" applyAlignment="1">
      <alignment horizontal="center" vertical="distributed" textRotation="255"/>
    </xf>
    <xf numFmtId="0" fontId="11" fillId="0" borderId="154" xfId="0" applyFont="1" applyBorder="1" applyAlignment="1">
      <alignment horizontal="center" vertical="distributed" textRotation="255"/>
    </xf>
    <xf numFmtId="0" fontId="11" fillId="0" borderId="101" xfId="0" applyFont="1" applyBorder="1" applyAlignment="1">
      <alignment horizontal="center" vertical="distributed" textRotation="255"/>
    </xf>
    <xf numFmtId="0" fontId="13" fillId="0" borderId="11" xfId="0" applyFont="1" applyBorder="1" applyAlignment="1">
      <alignment horizontal="justify" vertical="center" wrapText="1"/>
    </xf>
    <xf numFmtId="0" fontId="14" fillId="0" borderId="20" xfId="0" applyFont="1" applyBorder="1" applyAlignment="1">
      <alignment horizontal="justify" vertical="center" wrapText="1"/>
    </xf>
    <xf numFmtId="0" fontId="14" fillId="0" borderId="13" xfId="0" applyFont="1" applyBorder="1" applyAlignment="1">
      <alignment horizontal="justify" vertical="center" wrapText="1"/>
    </xf>
    <xf numFmtId="0" fontId="14" fillId="0" borderId="25" xfId="0" applyFont="1" applyBorder="1" applyAlignment="1">
      <alignment horizontal="justify" vertical="center" wrapText="1"/>
    </xf>
    <xf numFmtId="0" fontId="14" fillId="0" borderId="14" xfId="0" applyFont="1" applyBorder="1" applyAlignment="1">
      <alignment horizontal="justify" vertical="center" wrapText="1"/>
    </xf>
    <xf numFmtId="0" fontId="14" fillId="0" borderId="30" xfId="0" applyFont="1" applyBorder="1" applyAlignment="1">
      <alignment horizontal="justify" vertical="center" wrapText="1"/>
    </xf>
    <xf numFmtId="0" fontId="12" fillId="0" borderId="154" xfId="0" applyFont="1" applyBorder="1" applyAlignment="1">
      <alignment/>
    </xf>
    <xf numFmtId="0" fontId="12" fillId="0" borderId="101" xfId="0" applyFont="1" applyBorder="1" applyAlignment="1">
      <alignment/>
    </xf>
    <xf numFmtId="0" fontId="12" fillId="0" borderId="20" xfId="0" applyFont="1" applyBorder="1" applyAlignment="1">
      <alignment/>
    </xf>
    <xf numFmtId="0" fontId="12" fillId="0" borderId="13" xfId="0" applyFont="1" applyBorder="1" applyAlignment="1">
      <alignment/>
    </xf>
    <xf numFmtId="0" fontId="12" fillId="0" borderId="25" xfId="0" applyFont="1" applyBorder="1" applyAlignment="1">
      <alignment/>
    </xf>
    <xf numFmtId="0" fontId="12" fillId="0" borderId="14" xfId="0" applyFont="1" applyBorder="1" applyAlignment="1">
      <alignment/>
    </xf>
    <xf numFmtId="0" fontId="12" fillId="0" borderId="30" xfId="0" applyFont="1"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9525</xdr:rowOff>
    </xdr:from>
    <xdr:to>
      <xdr:col>8</xdr:col>
      <xdr:colOff>0</xdr:colOff>
      <xdr:row>8</xdr:row>
      <xdr:rowOff>0</xdr:rowOff>
    </xdr:to>
    <xdr:sp>
      <xdr:nvSpPr>
        <xdr:cNvPr id="1" name="Line 1"/>
        <xdr:cNvSpPr>
          <a:spLocks/>
        </xdr:cNvSpPr>
      </xdr:nvSpPr>
      <xdr:spPr>
        <a:xfrm>
          <a:off x="19050" y="962025"/>
          <a:ext cx="1581150" cy="876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4</xdr:row>
      <xdr:rowOff>9525</xdr:rowOff>
    </xdr:from>
    <xdr:to>
      <xdr:col>8</xdr:col>
      <xdr:colOff>0</xdr:colOff>
      <xdr:row>8</xdr:row>
      <xdr:rowOff>0</xdr:rowOff>
    </xdr:to>
    <xdr:sp>
      <xdr:nvSpPr>
        <xdr:cNvPr id="2" name="Line 2"/>
        <xdr:cNvSpPr>
          <a:spLocks/>
        </xdr:cNvSpPr>
      </xdr:nvSpPr>
      <xdr:spPr>
        <a:xfrm>
          <a:off x="19050" y="962025"/>
          <a:ext cx="1581150" cy="876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15</xdr:row>
      <xdr:rowOff>9525</xdr:rowOff>
    </xdr:from>
    <xdr:to>
      <xdr:col>2</xdr:col>
      <xdr:colOff>419100</xdr:colOff>
      <xdr:row>17</xdr:row>
      <xdr:rowOff>190500</xdr:rowOff>
    </xdr:to>
    <xdr:sp>
      <xdr:nvSpPr>
        <xdr:cNvPr id="1" name="Line 1"/>
        <xdr:cNvSpPr>
          <a:spLocks/>
        </xdr:cNvSpPr>
      </xdr:nvSpPr>
      <xdr:spPr>
        <a:xfrm flipH="1" flipV="1">
          <a:off x="9525" y="3095625"/>
          <a:ext cx="1266825"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3</xdr:row>
      <xdr:rowOff>9525</xdr:rowOff>
    </xdr:from>
    <xdr:to>
      <xdr:col>3</xdr:col>
      <xdr:colOff>0</xdr:colOff>
      <xdr:row>6</xdr:row>
      <xdr:rowOff>0</xdr:rowOff>
    </xdr:to>
    <xdr:sp>
      <xdr:nvSpPr>
        <xdr:cNvPr id="2" name="Line 2"/>
        <xdr:cNvSpPr>
          <a:spLocks/>
        </xdr:cNvSpPr>
      </xdr:nvSpPr>
      <xdr:spPr>
        <a:xfrm>
          <a:off x="19050" y="809625"/>
          <a:ext cx="125730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15</xdr:row>
      <xdr:rowOff>0</xdr:rowOff>
    </xdr:from>
    <xdr:to>
      <xdr:col>1</xdr:col>
      <xdr:colOff>38100</xdr:colOff>
      <xdr:row>18</xdr:row>
      <xdr:rowOff>0</xdr:rowOff>
    </xdr:to>
    <xdr:sp>
      <xdr:nvSpPr>
        <xdr:cNvPr id="3" name="Line 3"/>
        <xdr:cNvSpPr>
          <a:spLocks/>
        </xdr:cNvSpPr>
      </xdr:nvSpPr>
      <xdr:spPr>
        <a:xfrm flipH="1" flipV="1">
          <a:off x="9525" y="3086100"/>
          <a:ext cx="45720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15</xdr:row>
      <xdr:rowOff>9525</xdr:rowOff>
    </xdr:from>
    <xdr:to>
      <xdr:col>2</xdr:col>
      <xdr:colOff>419100</xdr:colOff>
      <xdr:row>17</xdr:row>
      <xdr:rowOff>190500</xdr:rowOff>
    </xdr:to>
    <xdr:sp>
      <xdr:nvSpPr>
        <xdr:cNvPr id="4" name="Line 4"/>
        <xdr:cNvSpPr>
          <a:spLocks/>
        </xdr:cNvSpPr>
      </xdr:nvSpPr>
      <xdr:spPr>
        <a:xfrm flipH="1" flipV="1">
          <a:off x="9525" y="3095625"/>
          <a:ext cx="1266825"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3</xdr:row>
      <xdr:rowOff>9525</xdr:rowOff>
    </xdr:from>
    <xdr:to>
      <xdr:col>3</xdr:col>
      <xdr:colOff>0</xdr:colOff>
      <xdr:row>6</xdr:row>
      <xdr:rowOff>0</xdr:rowOff>
    </xdr:to>
    <xdr:sp>
      <xdr:nvSpPr>
        <xdr:cNvPr id="5" name="Line 5"/>
        <xdr:cNvSpPr>
          <a:spLocks/>
        </xdr:cNvSpPr>
      </xdr:nvSpPr>
      <xdr:spPr>
        <a:xfrm>
          <a:off x="19050" y="809625"/>
          <a:ext cx="125730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15</xdr:row>
      <xdr:rowOff>0</xdr:rowOff>
    </xdr:from>
    <xdr:to>
      <xdr:col>1</xdr:col>
      <xdr:colOff>38100</xdr:colOff>
      <xdr:row>18</xdr:row>
      <xdr:rowOff>0</xdr:rowOff>
    </xdr:to>
    <xdr:sp>
      <xdr:nvSpPr>
        <xdr:cNvPr id="6" name="Line 6"/>
        <xdr:cNvSpPr>
          <a:spLocks/>
        </xdr:cNvSpPr>
      </xdr:nvSpPr>
      <xdr:spPr>
        <a:xfrm flipH="1" flipV="1">
          <a:off x="9525" y="3086100"/>
          <a:ext cx="45720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4</xdr:row>
      <xdr:rowOff>0</xdr:rowOff>
    </xdr:from>
    <xdr:to>
      <xdr:col>17</xdr:col>
      <xdr:colOff>9525</xdr:colOff>
      <xdr:row>5</xdr:row>
      <xdr:rowOff>9525</xdr:rowOff>
    </xdr:to>
    <xdr:sp>
      <xdr:nvSpPr>
        <xdr:cNvPr id="1" name="Line 1"/>
        <xdr:cNvSpPr>
          <a:spLocks/>
        </xdr:cNvSpPr>
      </xdr:nvSpPr>
      <xdr:spPr>
        <a:xfrm>
          <a:off x="5372100" y="1066800"/>
          <a:ext cx="857250" cy="2295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4</xdr:row>
      <xdr:rowOff>1857375</xdr:rowOff>
    </xdr:from>
    <xdr:to>
      <xdr:col>2</xdr:col>
      <xdr:colOff>1028700</xdr:colOff>
      <xdr:row>4</xdr:row>
      <xdr:rowOff>2171700</xdr:rowOff>
    </xdr:to>
    <xdr:sp>
      <xdr:nvSpPr>
        <xdr:cNvPr id="2" name="Rectangle 2"/>
        <xdr:cNvSpPr>
          <a:spLocks/>
        </xdr:cNvSpPr>
      </xdr:nvSpPr>
      <xdr:spPr>
        <a:xfrm>
          <a:off x="390525" y="2924175"/>
          <a:ext cx="1019175" cy="314325"/>
        </a:xfrm>
        <a:prstGeom prst="rect">
          <a:avLst/>
        </a:prstGeom>
        <a:solidFill>
          <a:srgbClr val="FFFFFF"/>
        </a:solid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事故の型</a:t>
          </a:r>
        </a:p>
      </xdr:txBody>
    </xdr:sp>
    <xdr:clientData/>
  </xdr:twoCellAnchor>
  <xdr:twoCellAnchor>
    <xdr:from>
      <xdr:col>2</xdr:col>
      <xdr:colOff>971550</xdr:colOff>
      <xdr:row>3</xdr:row>
      <xdr:rowOff>57150</xdr:rowOff>
    </xdr:from>
    <xdr:to>
      <xdr:col>3</xdr:col>
      <xdr:colOff>38100</xdr:colOff>
      <xdr:row>4</xdr:row>
      <xdr:rowOff>142875</xdr:rowOff>
    </xdr:to>
    <xdr:sp>
      <xdr:nvSpPr>
        <xdr:cNvPr id="3" name="Rectangle 3"/>
        <xdr:cNvSpPr>
          <a:spLocks/>
        </xdr:cNvSpPr>
      </xdr:nvSpPr>
      <xdr:spPr>
        <a:xfrm>
          <a:off x="1352550" y="895350"/>
          <a:ext cx="942975" cy="314325"/>
        </a:xfrm>
        <a:prstGeom prst="rect">
          <a:avLst/>
        </a:prstGeom>
        <a:solidFill>
          <a:srgbClr val="FFFFFF"/>
        </a:solid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業種</a:t>
          </a:r>
        </a:p>
      </xdr:txBody>
    </xdr:sp>
    <xdr:clientData/>
  </xdr:twoCellAnchor>
  <xdr:twoCellAnchor>
    <xdr:from>
      <xdr:col>1</xdr:col>
      <xdr:colOff>0</xdr:colOff>
      <xdr:row>3</xdr:row>
      <xdr:rowOff>0</xdr:rowOff>
    </xdr:from>
    <xdr:to>
      <xdr:col>4</xdr:col>
      <xdr:colOff>0</xdr:colOff>
      <xdr:row>5</xdr:row>
      <xdr:rowOff>0</xdr:rowOff>
    </xdr:to>
    <xdr:sp>
      <xdr:nvSpPr>
        <xdr:cNvPr id="4" name="Line 4"/>
        <xdr:cNvSpPr>
          <a:spLocks/>
        </xdr:cNvSpPr>
      </xdr:nvSpPr>
      <xdr:spPr>
        <a:xfrm>
          <a:off x="314325" y="838200"/>
          <a:ext cx="2009775" cy="2514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4</xdr:row>
      <xdr:rowOff>0</xdr:rowOff>
    </xdr:from>
    <xdr:to>
      <xdr:col>17</xdr:col>
      <xdr:colOff>9525</xdr:colOff>
      <xdr:row>5</xdr:row>
      <xdr:rowOff>9525</xdr:rowOff>
    </xdr:to>
    <xdr:sp>
      <xdr:nvSpPr>
        <xdr:cNvPr id="5" name="Line 5"/>
        <xdr:cNvSpPr>
          <a:spLocks/>
        </xdr:cNvSpPr>
      </xdr:nvSpPr>
      <xdr:spPr>
        <a:xfrm>
          <a:off x="5372100" y="1066800"/>
          <a:ext cx="857250" cy="2295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4</xdr:row>
      <xdr:rowOff>1857375</xdr:rowOff>
    </xdr:from>
    <xdr:to>
      <xdr:col>2</xdr:col>
      <xdr:colOff>1028700</xdr:colOff>
      <xdr:row>4</xdr:row>
      <xdr:rowOff>2171700</xdr:rowOff>
    </xdr:to>
    <xdr:sp>
      <xdr:nvSpPr>
        <xdr:cNvPr id="6" name="Rectangle 6"/>
        <xdr:cNvSpPr>
          <a:spLocks/>
        </xdr:cNvSpPr>
      </xdr:nvSpPr>
      <xdr:spPr>
        <a:xfrm>
          <a:off x="390525" y="2924175"/>
          <a:ext cx="1019175" cy="314325"/>
        </a:xfrm>
        <a:prstGeom prst="rect">
          <a:avLst/>
        </a:prstGeom>
        <a:solidFill>
          <a:srgbClr val="FFFFFF"/>
        </a:solid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事故の型</a:t>
          </a:r>
        </a:p>
      </xdr:txBody>
    </xdr:sp>
    <xdr:clientData/>
  </xdr:twoCellAnchor>
  <xdr:twoCellAnchor>
    <xdr:from>
      <xdr:col>2</xdr:col>
      <xdr:colOff>971550</xdr:colOff>
      <xdr:row>3</xdr:row>
      <xdr:rowOff>57150</xdr:rowOff>
    </xdr:from>
    <xdr:to>
      <xdr:col>3</xdr:col>
      <xdr:colOff>38100</xdr:colOff>
      <xdr:row>4</xdr:row>
      <xdr:rowOff>142875</xdr:rowOff>
    </xdr:to>
    <xdr:sp>
      <xdr:nvSpPr>
        <xdr:cNvPr id="7" name="Rectangle 7"/>
        <xdr:cNvSpPr>
          <a:spLocks/>
        </xdr:cNvSpPr>
      </xdr:nvSpPr>
      <xdr:spPr>
        <a:xfrm>
          <a:off x="1352550" y="895350"/>
          <a:ext cx="942975" cy="314325"/>
        </a:xfrm>
        <a:prstGeom prst="rect">
          <a:avLst/>
        </a:prstGeom>
        <a:solidFill>
          <a:srgbClr val="FFFFFF"/>
        </a:solid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業種</a:t>
          </a:r>
        </a:p>
      </xdr:txBody>
    </xdr:sp>
    <xdr:clientData/>
  </xdr:twoCellAnchor>
  <xdr:twoCellAnchor>
    <xdr:from>
      <xdr:col>1</xdr:col>
      <xdr:colOff>0</xdr:colOff>
      <xdr:row>3</xdr:row>
      <xdr:rowOff>0</xdr:rowOff>
    </xdr:from>
    <xdr:to>
      <xdr:col>4</xdr:col>
      <xdr:colOff>0</xdr:colOff>
      <xdr:row>5</xdr:row>
      <xdr:rowOff>0</xdr:rowOff>
    </xdr:to>
    <xdr:sp>
      <xdr:nvSpPr>
        <xdr:cNvPr id="8" name="Line 8"/>
        <xdr:cNvSpPr>
          <a:spLocks/>
        </xdr:cNvSpPr>
      </xdr:nvSpPr>
      <xdr:spPr>
        <a:xfrm>
          <a:off x="314325" y="838200"/>
          <a:ext cx="2009775" cy="2514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xdr:row>
      <xdr:rowOff>47625</xdr:rowOff>
    </xdr:from>
    <xdr:to>
      <xdr:col>1</xdr:col>
      <xdr:colOff>590550</xdr:colOff>
      <xdr:row>5</xdr:row>
      <xdr:rowOff>276225</xdr:rowOff>
    </xdr:to>
    <xdr:sp>
      <xdr:nvSpPr>
        <xdr:cNvPr id="1" name="Rectangle 1"/>
        <xdr:cNvSpPr>
          <a:spLocks/>
        </xdr:cNvSpPr>
      </xdr:nvSpPr>
      <xdr:spPr>
        <a:xfrm>
          <a:off x="57150" y="1552575"/>
          <a:ext cx="657225" cy="228600"/>
        </a:xfrm>
        <a:prstGeom prst="rect">
          <a:avLst/>
        </a:prstGeom>
        <a:solidFill>
          <a:srgbClr val="FFFFFF"/>
        </a:solid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署別</a:t>
          </a:r>
        </a:p>
      </xdr:txBody>
    </xdr:sp>
    <xdr:clientData/>
  </xdr:twoCellAnchor>
  <xdr:twoCellAnchor>
    <xdr:from>
      <xdr:col>1</xdr:col>
      <xdr:colOff>323850</xdr:colOff>
      <xdr:row>3</xdr:row>
      <xdr:rowOff>28575</xdr:rowOff>
    </xdr:from>
    <xdr:to>
      <xdr:col>2</xdr:col>
      <xdr:colOff>95250</xdr:colOff>
      <xdr:row>3</xdr:row>
      <xdr:rowOff>257175</xdr:rowOff>
    </xdr:to>
    <xdr:sp>
      <xdr:nvSpPr>
        <xdr:cNvPr id="2" name="Rectangle 2"/>
        <xdr:cNvSpPr>
          <a:spLocks/>
        </xdr:cNvSpPr>
      </xdr:nvSpPr>
      <xdr:spPr>
        <a:xfrm>
          <a:off x="447675" y="904875"/>
          <a:ext cx="657225" cy="228600"/>
        </a:xfrm>
        <a:prstGeom prst="rect">
          <a:avLst/>
        </a:prstGeom>
        <a:solidFill>
          <a:srgbClr val="FFFFFF"/>
        </a:solid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業種別</a:t>
          </a:r>
        </a:p>
      </xdr:txBody>
    </xdr:sp>
    <xdr:clientData/>
  </xdr:twoCellAnchor>
  <xdr:twoCellAnchor>
    <xdr:from>
      <xdr:col>0</xdr:col>
      <xdr:colOff>9525</xdr:colOff>
      <xdr:row>3</xdr:row>
      <xdr:rowOff>0</xdr:rowOff>
    </xdr:from>
    <xdr:to>
      <xdr:col>3</xdr:col>
      <xdr:colOff>0</xdr:colOff>
      <xdr:row>6</xdr:row>
      <xdr:rowOff>0</xdr:rowOff>
    </xdr:to>
    <xdr:sp>
      <xdr:nvSpPr>
        <xdr:cNvPr id="3" name="Line 3"/>
        <xdr:cNvSpPr>
          <a:spLocks/>
        </xdr:cNvSpPr>
      </xdr:nvSpPr>
      <xdr:spPr>
        <a:xfrm>
          <a:off x="9525" y="876300"/>
          <a:ext cx="1123950" cy="942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5</xdr:row>
      <xdr:rowOff>47625</xdr:rowOff>
    </xdr:from>
    <xdr:to>
      <xdr:col>1</xdr:col>
      <xdr:colOff>590550</xdr:colOff>
      <xdr:row>5</xdr:row>
      <xdr:rowOff>276225</xdr:rowOff>
    </xdr:to>
    <xdr:sp>
      <xdr:nvSpPr>
        <xdr:cNvPr id="4" name="Rectangle 4"/>
        <xdr:cNvSpPr>
          <a:spLocks/>
        </xdr:cNvSpPr>
      </xdr:nvSpPr>
      <xdr:spPr>
        <a:xfrm>
          <a:off x="57150" y="1552575"/>
          <a:ext cx="657225" cy="228600"/>
        </a:xfrm>
        <a:prstGeom prst="rect">
          <a:avLst/>
        </a:prstGeom>
        <a:solidFill>
          <a:srgbClr val="FFFFFF"/>
        </a:solid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署別</a:t>
          </a:r>
        </a:p>
      </xdr:txBody>
    </xdr:sp>
    <xdr:clientData/>
  </xdr:twoCellAnchor>
  <xdr:twoCellAnchor>
    <xdr:from>
      <xdr:col>1</xdr:col>
      <xdr:colOff>323850</xdr:colOff>
      <xdr:row>3</xdr:row>
      <xdr:rowOff>28575</xdr:rowOff>
    </xdr:from>
    <xdr:to>
      <xdr:col>2</xdr:col>
      <xdr:colOff>95250</xdr:colOff>
      <xdr:row>3</xdr:row>
      <xdr:rowOff>257175</xdr:rowOff>
    </xdr:to>
    <xdr:sp>
      <xdr:nvSpPr>
        <xdr:cNvPr id="5" name="Rectangle 5"/>
        <xdr:cNvSpPr>
          <a:spLocks/>
        </xdr:cNvSpPr>
      </xdr:nvSpPr>
      <xdr:spPr>
        <a:xfrm>
          <a:off x="447675" y="904875"/>
          <a:ext cx="657225" cy="228600"/>
        </a:xfrm>
        <a:prstGeom prst="rect">
          <a:avLst/>
        </a:prstGeom>
        <a:solidFill>
          <a:srgbClr val="FFFFFF"/>
        </a:solid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業種別</a:t>
          </a:r>
        </a:p>
      </xdr:txBody>
    </xdr:sp>
    <xdr:clientData/>
  </xdr:twoCellAnchor>
  <xdr:twoCellAnchor>
    <xdr:from>
      <xdr:col>0</xdr:col>
      <xdr:colOff>9525</xdr:colOff>
      <xdr:row>3</xdr:row>
      <xdr:rowOff>0</xdr:rowOff>
    </xdr:from>
    <xdr:to>
      <xdr:col>3</xdr:col>
      <xdr:colOff>0</xdr:colOff>
      <xdr:row>6</xdr:row>
      <xdr:rowOff>0</xdr:rowOff>
    </xdr:to>
    <xdr:sp>
      <xdr:nvSpPr>
        <xdr:cNvPr id="6" name="Line 6"/>
        <xdr:cNvSpPr>
          <a:spLocks/>
        </xdr:cNvSpPr>
      </xdr:nvSpPr>
      <xdr:spPr>
        <a:xfrm>
          <a:off x="9525" y="876300"/>
          <a:ext cx="1123950" cy="942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O35"/>
  <sheetViews>
    <sheetView showZeros="0" view="pageBreakPreview" zoomScaleSheetLayoutView="100" zoomScalePageLayoutView="0" workbookViewId="0" topLeftCell="A1">
      <pane ySplit="8" topLeftCell="A9" activePane="bottomLeft" state="frozen"/>
      <selection pane="topLeft" activeCell="A1" sqref="A1"/>
      <selection pane="bottomLeft" activeCell="Y29" sqref="Y29:AA29"/>
    </sheetView>
  </sheetViews>
  <sheetFormatPr defaultColWidth="9.00390625" defaultRowHeight="13.5"/>
  <cols>
    <col min="1" max="8" width="2.625" style="152" customWidth="1"/>
    <col min="9" max="9" width="3.50390625" style="152" customWidth="1"/>
    <col min="10" max="10" width="3.125" style="152" customWidth="1"/>
    <col min="11" max="27" width="2.625" style="152" customWidth="1"/>
    <col min="28" max="30" width="3.25390625" style="152" customWidth="1"/>
    <col min="31" max="32" width="2.625" style="152" customWidth="1"/>
    <col min="33" max="33" width="3.00390625" style="152" customWidth="1"/>
    <col min="34" max="39" width="2.625" style="152" customWidth="1"/>
    <col min="40" max="16384" width="9.00390625" style="152" customWidth="1"/>
  </cols>
  <sheetData>
    <row r="1" spans="1:34" ht="27" customHeight="1">
      <c r="A1" s="293" t="s">
        <v>8</v>
      </c>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151"/>
    </row>
    <row r="2" spans="1:33" s="153" customFormat="1" ht="21" customHeight="1">
      <c r="A2" s="292" t="s">
        <v>406</v>
      </c>
      <c r="B2" s="292"/>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row>
    <row r="3" spans="1:41" ht="13.5" customHeight="1">
      <c r="A3" s="154"/>
      <c r="B3" s="155"/>
      <c r="C3" s="155"/>
      <c r="I3" s="155"/>
      <c r="M3" s="155"/>
      <c r="P3" s="155"/>
      <c r="Q3" s="155"/>
      <c r="U3" s="154"/>
      <c r="V3" s="156"/>
      <c r="W3" s="156"/>
      <c r="X3" s="156"/>
      <c r="Y3" s="156"/>
      <c r="Z3" s="156"/>
      <c r="AA3" s="156"/>
      <c r="AB3" s="156"/>
      <c r="AC3" s="156"/>
      <c r="AD3" s="156"/>
      <c r="AE3" s="156"/>
      <c r="AF3" s="157"/>
      <c r="AG3" s="156"/>
      <c r="AH3" s="156"/>
      <c r="AI3" s="154"/>
      <c r="AJ3" s="154"/>
      <c r="AK3" s="154"/>
      <c r="AL3" s="154"/>
      <c r="AM3" s="154"/>
      <c r="AN3" s="158"/>
      <c r="AO3" s="158"/>
    </row>
    <row r="4" spans="1:41" ht="13.5">
      <c r="A4" s="159"/>
      <c r="B4" s="160"/>
      <c r="C4" s="160"/>
      <c r="D4" s="160"/>
      <c r="E4" s="160"/>
      <c r="F4" s="160"/>
      <c r="G4" s="160"/>
      <c r="H4" s="160"/>
      <c r="I4" s="161"/>
      <c r="M4" s="161"/>
      <c r="P4" s="162"/>
      <c r="Q4" s="162"/>
      <c r="U4" s="159"/>
      <c r="V4" s="160"/>
      <c r="W4" s="160"/>
      <c r="X4" s="160"/>
      <c r="Y4" s="160"/>
      <c r="Z4" s="160"/>
      <c r="AA4" s="160"/>
      <c r="AB4" s="160"/>
      <c r="AC4" s="208" t="s">
        <v>60</v>
      </c>
      <c r="AD4" s="208"/>
      <c r="AE4" s="208"/>
      <c r="AF4" s="208"/>
      <c r="AG4" s="208"/>
      <c r="AH4" s="208"/>
      <c r="AI4" s="158"/>
      <c r="AJ4" s="158"/>
      <c r="AK4" s="158"/>
      <c r="AL4" s="158"/>
      <c r="AM4" s="158"/>
      <c r="AN4" s="158"/>
      <c r="AO4" s="158"/>
    </row>
    <row r="5" spans="1:41" ht="21" customHeight="1">
      <c r="A5" s="163"/>
      <c r="B5" s="164"/>
      <c r="C5" s="164"/>
      <c r="D5" s="164"/>
      <c r="E5" s="164"/>
      <c r="F5" s="164"/>
      <c r="G5" s="164" t="s">
        <v>164</v>
      </c>
      <c r="H5" s="165"/>
      <c r="I5" s="284" t="s">
        <v>171</v>
      </c>
      <c r="J5" s="284"/>
      <c r="K5" s="284"/>
      <c r="L5" s="284"/>
      <c r="M5" s="284"/>
      <c r="N5" s="284"/>
      <c r="O5" s="284"/>
      <c r="P5" s="284"/>
      <c r="Q5" s="294" t="s">
        <v>165</v>
      </c>
      <c r="R5" s="295"/>
      <c r="S5" s="295"/>
      <c r="T5" s="295"/>
      <c r="U5" s="295"/>
      <c r="V5" s="295"/>
      <c r="W5" s="296"/>
      <c r="X5" s="297"/>
      <c r="Y5" s="294" t="s">
        <v>9</v>
      </c>
      <c r="Z5" s="296"/>
      <c r="AA5" s="296"/>
      <c r="AB5" s="296"/>
      <c r="AC5" s="296"/>
      <c r="AD5" s="296"/>
      <c r="AE5" s="298" t="s">
        <v>25</v>
      </c>
      <c r="AF5" s="299"/>
      <c r="AG5" s="299"/>
      <c r="AH5" s="300"/>
      <c r="AI5" s="154"/>
      <c r="AJ5" s="166"/>
      <c r="AK5" s="166"/>
      <c r="AL5" s="166"/>
      <c r="AM5" s="166"/>
      <c r="AN5" s="166"/>
      <c r="AO5" s="166"/>
    </row>
    <row r="6" spans="1:41" ht="13.5" customHeight="1">
      <c r="A6" s="167"/>
      <c r="B6" s="168"/>
      <c r="C6" s="168"/>
      <c r="D6" s="168"/>
      <c r="E6" s="168"/>
      <c r="F6" s="168"/>
      <c r="G6" s="168"/>
      <c r="H6" s="169"/>
      <c r="I6" s="285" t="s">
        <v>37</v>
      </c>
      <c r="J6" s="250"/>
      <c r="K6" s="285" t="s">
        <v>36</v>
      </c>
      <c r="L6" s="249"/>
      <c r="M6" s="250"/>
      <c r="N6" s="285" t="s">
        <v>38</v>
      </c>
      <c r="O6" s="249"/>
      <c r="P6" s="250"/>
      <c r="Q6" s="285" t="s">
        <v>37</v>
      </c>
      <c r="R6" s="250"/>
      <c r="S6" s="285" t="s">
        <v>36</v>
      </c>
      <c r="T6" s="249"/>
      <c r="U6" s="250"/>
      <c r="V6" s="285" t="s">
        <v>38</v>
      </c>
      <c r="W6" s="249"/>
      <c r="X6" s="250"/>
      <c r="Y6" s="248" t="s">
        <v>10</v>
      </c>
      <c r="Z6" s="249"/>
      <c r="AA6" s="250"/>
      <c r="AB6" s="248" t="s">
        <v>11</v>
      </c>
      <c r="AC6" s="257"/>
      <c r="AD6" s="257"/>
      <c r="AE6" s="301"/>
      <c r="AF6" s="302"/>
      <c r="AG6" s="302"/>
      <c r="AH6" s="303"/>
      <c r="AI6" s="166"/>
      <c r="AJ6" s="166"/>
      <c r="AK6" s="166"/>
      <c r="AL6" s="166"/>
      <c r="AM6" s="166"/>
      <c r="AN6" s="166"/>
      <c r="AO6" s="166"/>
    </row>
    <row r="7" spans="1:34" ht="13.5">
      <c r="A7" s="170"/>
      <c r="B7" s="168"/>
      <c r="C7" s="168"/>
      <c r="D7" s="168"/>
      <c r="E7" s="168"/>
      <c r="F7" s="168"/>
      <c r="G7" s="168"/>
      <c r="H7" s="169"/>
      <c r="I7" s="251"/>
      <c r="J7" s="253"/>
      <c r="K7" s="251"/>
      <c r="L7" s="252"/>
      <c r="M7" s="253"/>
      <c r="N7" s="251"/>
      <c r="O7" s="252"/>
      <c r="P7" s="253"/>
      <c r="Q7" s="251"/>
      <c r="R7" s="253"/>
      <c r="S7" s="251"/>
      <c r="T7" s="252"/>
      <c r="U7" s="253"/>
      <c r="V7" s="251"/>
      <c r="W7" s="252"/>
      <c r="X7" s="253"/>
      <c r="Y7" s="251"/>
      <c r="Z7" s="252"/>
      <c r="AA7" s="253"/>
      <c r="AB7" s="258"/>
      <c r="AC7" s="259"/>
      <c r="AD7" s="260"/>
      <c r="AE7" s="301"/>
      <c r="AF7" s="302"/>
      <c r="AG7" s="302"/>
      <c r="AH7" s="303"/>
    </row>
    <row r="8" spans="1:34" ht="21.75" customHeight="1" thickBot="1">
      <c r="A8" s="170" t="s">
        <v>163</v>
      </c>
      <c r="B8" s="168"/>
      <c r="C8" s="168"/>
      <c r="D8" s="168"/>
      <c r="E8" s="168"/>
      <c r="F8" s="168"/>
      <c r="G8" s="168"/>
      <c r="H8" s="169"/>
      <c r="I8" s="254"/>
      <c r="J8" s="256"/>
      <c r="K8" s="254"/>
      <c r="L8" s="255"/>
      <c r="M8" s="256"/>
      <c r="N8" s="254"/>
      <c r="O8" s="255"/>
      <c r="P8" s="256"/>
      <c r="Q8" s="254"/>
      <c r="R8" s="256"/>
      <c r="S8" s="254"/>
      <c r="T8" s="255"/>
      <c r="U8" s="256"/>
      <c r="V8" s="254"/>
      <c r="W8" s="255"/>
      <c r="X8" s="256"/>
      <c r="Y8" s="254"/>
      <c r="Z8" s="255"/>
      <c r="AA8" s="256"/>
      <c r="AB8" s="258"/>
      <c r="AC8" s="260"/>
      <c r="AD8" s="260"/>
      <c r="AE8" s="301"/>
      <c r="AF8" s="302"/>
      <c r="AG8" s="302"/>
      <c r="AH8" s="303"/>
    </row>
    <row r="9" spans="1:34" ht="25.5" customHeight="1" thickBot="1" thickTop="1">
      <c r="A9" s="277" t="s">
        <v>12</v>
      </c>
      <c r="B9" s="278"/>
      <c r="C9" s="278"/>
      <c r="D9" s="278"/>
      <c r="E9" s="278"/>
      <c r="F9" s="278"/>
      <c r="G9" s="278"/>
      <c r="H9" s="279"/>
      <c r="I9" s="286">
        <f>I10+I17+I18+I19+I24+I25+I26+I27+I28+I29+I30+I31+I32</f>
        <v>83</v>
      </c>
      <c r="J9" s="287"/>
      <c r="K9" s="288">
        <f>K10+K17+K18+K19+K24+K25+K26+K27+K28+K29+K30+K31+K32</f>
        <v>6430</v>
      </c>
      <c r="L9" s="289"/>
      <c r="M9" s="287"/>
      <c r="N9" s="288">
        <f>I9+K9</f>
        <v>6513</v>
      </c>
      <c r="O9" s="265"/>
      <c r="P9" s="266"/>
      <c r="Q9" s="288">
        <f>Q10+Q17+Q18+Q19+Q24+Q25+Q26+Q27+Q28+Q29+Q30+Q31+Q32</f>
        <v>65</v>
      </c>
      <c r="R9" s="266"/>
      <c r="S9" s="288">
        <f>S10+S17+S18+S19+S24+S25+S26+S27+S28+S29+S30+S31+S32</f>
        <v>6357</v>
      </c>
      <c r="T9" s="265"/>
      <c r="U9" s="266"/>
      <c r="V9" s="288">
        <f>Q9+S9</f>
        <v>6422</v>
      </c>
      <c r="W9" s="265"/>
      <c r="X9" s="266"/>
      <c r="Y9" s="304">
        <f>N9-V9</f>
        <v>91</v>
      </c>
      <c r="Z9" s="265"/>
      <c r="AA9" s="266"/>
      <c r="AB9" s="264">
        <f>Y9/V9*100</f>
        <v>1.417004048582996</v>
      </c>
      <c r="AC9" s="265"/>
      <c r="AD9" s="266"/>
      <c r="AE9" s="261">
        <f>N9/N9*100</f>
        <v>100</v>
      </c>
      <c r="AF9" s="262"/>
      <c r="AG9" s="262"/>
      <c r="AH9" s="263"/>
    </row>
    <row r="10" spans="1:34" ht="25.5" customHeight="1" thickBot="1" thickTop="1">
      <c r="A10" s="207" t="s">
        <v>0</v>
      </c>
      <c r="B10" s="208"/>
      <c r="C10" s="208"/>
      <c r="D10" s="208"/>
      <c r="E10" s="208"/>
      <c r="F10" s="208"/>
      <c r="G10" s="208"/>
      <c r="H10" s="208"/>
      <c r="I10" s="312">
        <f>SUM(I11:J16)</f>
        <v>8</v>
      </c>
      <c r="J10" s="313"/>
      <c r="K10" s="314">
        <f>SUM(K11:M16)</f>
        <v>1180</v>
      </c>
      <c r="L10" s="315"/>
      <c r="M10" s="316"/>
      <c r="N10" s="314">
        <f>I10+K10</f>
        <v>1188</v>
      </c>
      <c r="O10" s="315"/>
      <c r="P10" s="317"/>
      <c r="Q10" s="318">
        <f>SUM(Q11:R16)</f>
        <v>4</v>
      </c>
      <c r="R10" s="316"/>
      <c r="S10" s="314">
        <f>SUM(S11:U16)</f>
        <v>1234</v>
      </c>
      <c r="T10" s="315"/>
      <c r="U10" s="316"/>
      <c r="V10" s="314">
        <f>Q10+S10</f>
        <v>1238</v>
      </c>
      <c r="W10" s="315"/>
      <c r="X10" s="317"/>
      <c r="Y10" s="319">
        <f aca="true" t="shared" si="0" ref="Y10:Y32">N10-V10</f>
        <v>-50</v>
      </c>
      <c r="Z10" s="220"/>
      <c r="AA10" s="221"/>
      <c r="AB10" s="223">
        <f aca="true" t="shared" si="1" ref="AB10:AB32">Y10/V10*100</f>
        <v>-4.038772213247173</v>
      </c>
      <c r="AC10" s="220"/>
      <c r="AD10" s="221"/>
      <c r="AE10" s="242">
        <f>N10/N9*100</f>
        <v>18.240442192538</v>
      </c>
      <c r="AF10" s="243"/>
      <c r="AG10" s="243"/>
      <c r="AH10" s="244"/>
    </row>
    <row r="11" spans="1:34" ht="25.5" customHeight="1">
      <c r="A11" s="267" t="s">
        <v>13</v>
      </c>
      <c r="B11" s="268"/>
      <c r="C11" s="194" t="s">
        <v>14</v>
      </c>
      <c r="D11" s="195"/>
      <c r="E11" s="195"/>
      <c r="F11" s="195"/>
      <c r="G11" s="195"/>
      <c r="H11" s="196"/>
      <c r="I11" s="210">
        <v>3</v>
      </c>
      <c r="J11" s="211"/>
      <c r="K11" s="219">
        <v>589</v>
      </c>
      <c r="L11" s="220"/>
      <c r="M11" s="221"/>
      <c r="N11" s="219">
        <f aca="true" t="shared" si="2" ref="N11:N23">I11+K11</f>
        <v>592</v>
      </c>
      <c r="O11" s="227"/>
      <c r="P11" s="228"/>
      <c r="Q11" s="219">
        <v>0</v>
      </c>
      <c r="R11" s="221"/>
      <c r="S11" s="219">
        <v>615</v>
      </c>
      <c r="T11" s="220"/>
      <c r="U11" s="221"/>
      <c r="V11" s="219">
        <f>SUM(Q11:U11)</f>
        <v>615</v>
      </c>
      <c r="W11" s="220"/>
      <c r="X11" s="221"/>
      <c r="Y11" s="192">
        <f t="shared" si="0"/>
        <v>-23</v>
      </c>
      <c r="Z11" s="190"/>
      <c r="AA11" s="191"/>
      <c r="AB11" s="193">
        <f t="shared" si="1"/>
        <v>-3.7398373983739837</v>
      </c>
      <c r="AC11" s="190"/>
      <c r="AD11" s="191"/>
      <c r="AE11" s="216">
        <f>N11/N9*100</f>
        <v>9.089513281130047</v>
      </c>
      <c r="AF11" s="217"/>
      <c r="AG11" s="217"/>
      <c r="AH11" s="218"/>
    </row>
    <row r="12" spans="1:34" ht="25.5" customHeight="1">
      <c r="A12" s="269"/>
      <c r="B12" s="270"/>
      <c r="C12" s="194" t="s">
        <v>15</v>
      </c>
      <c r="D12" s="195"/>
      <c r="E12" s="195"/>
      <c r="F12" s="195"/>
      <c r="G12" s="195"/>
      <c r="H12" s="196"/>
      <c r="I12" s="205">
        <v>0</v>
      </c>
      <c r="J12" s="206"/>
      <c r="K12" s="189">
        <v>129</v>
      </c>
      <c r="L12" s="190"/>
      <c r="M12" s="191"/>
      <c r="N12" s="189">
        <f t="shared" si="2"/>
        <v>129</v>
      </c>
      <c r="O12" s="197"/>
      <c r="P12" s="198"/>
      <c r="Q12" s="189">
        <v>1</v>
      </c>
      <c r="R12" s="191"/>
      <c r="S12" s="189">
        <v>160</v>
      </c>
      <c r="T12" s="190"/>
      <c r="U12" s="191"/>
      <c r="V12" s="219">
        <f>Q12+S12</f>
        <v>161</v>
      </c>
      <c r="W12" s="220"/>
      <c r="X12" s="221"/>
      <c r="Y12" s="192">
        <f t="shared" si="0"/>
        <v>-32</v>
      </c>
      <c r="Z12" s="190"/>
      <c r="AA12" s="191"/>
      <c r="AB12" s="193">
        <f t="shared" si="1"/>
        <v>-19.875776397515526</v>
      </c>
      <c r="AC12" s="190"/>
      <c r="AD12" s="191"/>
      <c r="AE12" s="216">
        <f>N12/N9*100</f>
        <v>1.9806540764624598</v>
      </c>
      <c r="AF12" s="217"/>
      <c r="AG12" s="217"/>
      <c r="AH12" s="218"/>
    </row>
    <row r="13" spans="1:34" ht="25.5" customHeight="1">
      <c r="A13" s="269"/>
      <c r="B13" s="270"/>
      <c r="C13" s="194" t="s">
        <v>16</v>
      </c>
      <c r="D13" s="195"/>
      <c r="E13" s="195"/>
      <c r="F13" s="195"/>
      <c r="G13" s="195"/>
      <c r="H13" s="196"/>
      <c r="I13" s="205">
        <v>1</v>
      </c>
      <c r="J13" s="206"/>
      <c r="K13" s="189">
        <v>29</v>
      </c>
      <c r="L13" s="190"/>
      <c r="M13" s="191"/>
      <c r="N13" s="189">
        <f t="shared" si="2"/>
        <v>30</v>
      </c>
      <c r="O13" s="197"/>
      <c r="P13" s="198"/>
      <c r="Q13" s="189"/>
      <c r="R13" s="191"/>
      <c r="S13" s="189">
        <v>28</v>
      </c>
      <c r="T13" s="190"/>
      <c r="U13" s="191"/>
      <c r="V13" s="219">
        <f aca="true" t="shared" si="3" ref="V13:V32">Q13+S13</f>
        <v>28</v>
      </c>
      <c r="W13" s="220"/>
      <c r="X13" s="221"/>
      <c r="Y13" s="192">
        <f t="shared" si="0"/>
        <v>2</v>
      </c>
      <c r="Z13" s="190"/>
      <c r="AA13" s="191"/>
      <c r="AB13" s="193"/>
      <c r="AC13" s="190"/>
      <c r="AD13" s="191"/>
      <c r="AE13" s="216">
        <f>N13/N10*100</f>
        <v>2.525252525252525</v>
      </c>
      <c r="AF13" s="217"/>
      <c r="AG13" s="217"/>
      <c r="AH13" s="218"/>
    </row>
    <row r="14" spans="1:34" ht="25.5" customHeight="1">
      <c r="A14" s="269"/>
      <c r="B14" s="270"/>
      <c r="C14" s="194" t="s">
        <v>17</v>
      </c>
      <c r="D14" s="195"/>
      <c r="E14" s="195"/>
      <c r="F14" s="195"/>
      <c r="G14" s="195"/>
      <c r="H14" s="196"/>
      <c r="I14" s="205">
        <v>0</v>
      </c>
      <c r="J14" s="206"/>
      <c r="K14" s="189">
        <v>55</v>
      </c>
      <c r="L14" s="190"/>
      <c r="M14" s="191"/>
      <c r="N14" s="189">
        <f t="shared" si="2"/>
        <v>55</v>
      </c>
      <c r="O14" s="197"/>
      <c r="P14" s="198"/>
      <c r="Q14" s="189">
        <v>0</v>
      </c>
      <c r="R14" s="191"/>
      <c r="S14" s="189">
        <v>52</v>
      </c>
      <c r="T14" s="190"/>
      <c r="U14" s="191"/>
      <c r="V14" s="219">
        <f t="shared" si="3"/>
        <v>52</v>
      </c>
      <c r="W14" s="220"/>
      <c r="X14" s="221"/>
      <c r="Y14" s="192">
        <f t="shared" si="0"/>
        <v>3</v>
      </c>
      <c r="Z14" s="190"/>
      <c r="AA14" s="191"/>
      <c r="AB14" s="193">
        <f t="shared" si="1"/>
        <v>5.769230769230769</v>
      </c>
      <c r="AC14" s="190"/>
      <c r="AD14" s="191"/>
      <c r="AE14" s="216">
        <f>N14/N9*100</f>
        <v>0.8444649163212038</v>
      </c>
      <c r="AF14" s="217"/>
      <c r="AG14" s="217"/>
      <c r="AH14" s="218"/>
    </row>
    <row r="15" spans="1:34" ht="25.5" customHeight="1">
      <c r="A15" s="269"/>
      <c r="B15" s="270"/>
      <c r="C15" s="194" t="s">
        <v>18</v>
      </c>
      <c r="D15" s="195"/>
      <c r="E15" s="195"/>
      <c r="F15" s="195"/>
      <c r="G15" s="195"/>
      <c r="H15" s="196"/>
      <c r="I15" s="205">
        <v>2</v>
      </c>
      <c r="J15" s="206"/>
      <c r="K15" s="189">
        <v>197</v>
      </c>
      <c r="L15" s="190"/>
      <c r="M15" s="191"/>
      <c r="N15" s="189">
        <f t="shared" si="2"/>
        <v>199</v>
      </c>
      <c r="O15" s="197"/>
      <c r="P15" s="198"/>
      <c r="Q15" s="189">
        <v>3</v>
      </c>
      <c r="R15" s="191"/>
      <c r="S15" s="189">
        <v>215</v>
      </c>
      <c r="T15" s="190"/>
      <c r="U15" s="191"/>
      <c r="V15" s="219">
        <f t="shared" si="3"/>
        <v>218</v>
      </c>
      <c r="W15" s="220"/>
      <c r="X15" s="221"/>
      <c r="Y15" s="192">
        <f t="shared" si="0"/>
        <v>-19</v>
      </c>
      <c r="Z15" s="190"/>
      <c r="AA15" s="191"/>
      <c r="AB15" s="193">
        <f t="shared" si="1"/>
        <v>-8.715596330275229</v>
      </c>
      <c r="AC15" s="190"/>
      <c r="AD15" s="191"/>
      <c r="AE15" s="216">
        <f>N15/N9*100</f>
        <v>3.05542760632581</v>
      </c>
      <c r="AF15" s="217"/>
      <c r="AG15" s="217"/>
      <c r="AH15" s="218"/>
    </row>
    <row r="16" spans="1:34" ht="25.5" customHeight="1" thickBot="1">
      <c r="A16" s="269"/>
      <c r="B16" s="270"/>
      <c r="C16" s="324" t="s">
        <v>19</v>
      </c>
      <c r="D16" s="325"/>
      <c r="E16" s="325"/>
      <c r="F16" s="325"/>
      <c r="G16" s="325"/>
      <c r="H16" s="326"/>
      <c r="I16" s="327">
        <v>2</v>
      </c>
      <c r="J16" s="328"/>
      <c r="K16" s="320">
        <v>181</v>
      </c>
      <c r="L16" s="321"/>
      <c r="M16" s="322"/>
      <c r="N16" s="320">
        <f t="shared" si="2"/>
        <v>183</v>
      </c>
      <c r="O16" s="329"/>
      <c r="P16" s="330"/>
      <c r="Q16" s="320"/>
      <c r="R16" s="322"/>
      <c r="S16" s="320">
        <v>164</v>
      </c>
      <c r="T16" s="321"/>
      <c r="U16" s="322"/>
      <c r="V16" s="219">
        <f t="shared" si="3"/>
        <v>164</v>
      </c>
      <c r="W16" s="220"/>
      <c r="X16" s="221"/>
      <c r="Y16" s="323">
        <f t="shared" si="0"/>
        <v>19</v>
      </c>
      <c r="Z16" s="321"/>
      <c r="AA16" s="322"/>
      <c r="AB16" s="331">
        <f t="shared" si="1"/>
        <v>11.585365853658537</v>
      </c>
      <c r="AC16" s="321"/>
      <c r="AD16" s="322"/>
      <c r="AE16" s="245">
        <f>N16/N9*100</f>
        <v>2.809765085214187</v>
      </c>
      <c r="AF16" s="246"/>
      <c r="AG16" s="246"/>
      <c r="AH16" s="247"/>
    </row>
    <row r="17" spans="1:34" ht="25.5" customHeight="1">
      <c r="A17" s="280" t="s">
        <v>26</v>
      </c>
      <c r="B17" s="281"/>
      <c r="C17" s="199" t="s">
        <v>27</v>
      </c>
      <c r="D17" s="200"/>
      <c r="E17" s="200"/>
      <c r="F17" s="200"/>
      <c r="G17" s="200"/>
      <c r="H17" s="201"/>
      <c r="I17" s="290">
        <v>0</v>
      </c>
      <c r="J17" s="291"/>
      <c r="K17" s="305">
        <v>2</v>
      </c>
      <c r="L17" s="306"/>
      <c r="M17" s="307"/>
      <c r="N17" s="305">
        <f>I17+K17</f>
        <v>2</v>
      </c>
      <c r="O17" s="308"/>
      <c r="P17" s="309"/>
      <c r="Q17" s="305">
        <v>0</v>
      </c>
      <c r="R17" s="307"/>
      <c r="S17" s="305">
        <v>1</v>
      </c>
      <c r="T17" s="306"/>
      <c r="U17" s="307"/>
      <c r="V17" s="305">
        <f t="shared" si="3"/>
        <v>1</v>
      </c>
      <c r="W17" s="306"/>
      <c r="X17" s="307"/>
      <c r="Y17" s="310">
        <f t="shared" si="0"/>
        <v>1</v>
      </c>
      <c r="Z17" s="306"/>
      <c r="AA17" s="307"/>
      <c r="AB17" s="311"/>
      <c r="AC17" s="306"/>
      <c r="AD17" s="307"/>
      <c r="AE17" s="239">
        <f>N17/N9*100</f>
        <v>0.030707815138952863</v>
      </c>
      <c r="AF17" s="240"/>
      <c r="AG17" s="240"/>
      <c r="AH17" s="241"/>
    </row>
    <row r="18" spans="1:34" ht="25.5" customHeight="1" thickBot="1">
      <c r="A18" s="282"/>
      <c r="B18" s="283"/>
      <c r="C18" s="202" t="s">
        <v>1</v>
      </c>
      <c r="D18" s="203"/>
      <c r="E18" s="203"/>
      <c r="F18" s="203"/>
      <c r="G18" s="203"/>
      <c r="H18" s="204"/>
      <c r="I18" s="327"/>
      <c r="J18" s="328"/>
      <c r="K18" s="320">
        <v>18</v>
      </c>
      <c r="L18" s="321"/>
      <c r="M18" s="322"/>
      <c r="N18" s="320">
        <f t="shared" si="2"/>
        <v>18</v>
      </c>
      <c r="O18" s="329"/>
      <c r="P18" s="330"/>
      <c r="Q18" s="320">
        <v>3</v>
      </c>
      <c r="R18" s="322"/>
      <c r="S18" s="320">
        <v>22</v>
      </c>
      <c r="T18" s="321"/>
      <c r="U18" s="322"/>
      <c r="V18" s="320">
        <f t="shared" si="3"/>
        <v>25</v>
      </c>
      <c r="W18" s="321"/>
      <c r="X18" s="322"/>
      <c r="Y18" s="332">
        <f t="shared" si="0"/>
        <v>-7</v>
      </c>
      <c r="Z18" s="333"/>
      <c r="AA18" s="334"/>
      <c r="AB18" s="335">
        <f>Y18/V18*100</f>
        <v>-28.000000000000004</v>
      </c>
      <c r="AC18" s="333"/>
      <c r="AD18" s="334"/>
      <c r="AE18" s="233">
        <f>N18/N9*100</f>
        <v>0.2763703362505758</v>
      </c>
      <c r="AF18" s="234"/>
      <c r="AG18" s="234"/>
      <c r="AH18" s="235"/>
    </row>
    <row r="19" spans="1:34" ht="25.5" customHeight="1" thickBot="1" thickTop="1">
      <c r="A19" s="275" t="s">
        <v>2</v>
      </c>
      <c r="B19" s="276"/>
      <c r="C19" s="276"/>
      <c r="D19" s="276"/>
      <c r="E19" s="276"/>
      <c r="F19" s="276"/>
      <c r="G19" s="276"/>
      <c r="H19" s="276"/>
      <c r="I19" s="212">
        <f>SUM(I20:J23)</f>
        <v>27</v>
      </c>
      <c r="J19" s="213"/>
      <c r="K19" s="336">
        <f>SUM(K20:M23)</f>
        <v>933</v>
      </c>
      <c r="L19" s="337"/>
      <c r="M19" s="338"/>
      <c r="N19" s="336">
        <f t="shared" si="2"/>
        <v>960</v>
      </c>
      <c r="O19" s="339"/>
      <c r="P19" s="340"/>
      <c r="Q19" s="336">
        <f>SUM(Q20:R23)</f>
        <v>10</v>
      </c>
      <c r="R19" s="338"/>
      <c r="S19" s="336">
        <f>SUM(S20:U23)</f>
        <v>872</v>
      </c>
      <c r="T19" s="337"/>
      <c r="U19" s="338"/>
      <c r="V19" s="336">
        <f t="shared" si="3"/>
        <v>882</v>
      </c>
      <c r="W19" s="337"/>
      <c r="X19" s="341"/>
      <c r="Y19" s="342">
        <f t="shared" si="0"/>
        <v>78</v>
      </c>
      <c r="Z19" s="343"/>
      <c r="AA19" s="344"/>
      <c r="AB19" s="345">
        <f t="shared" si="1"/>
        <v>8.843537414965986</v>
      </c>
      <c r="AC19" s="343"/>
      <c r="AD19" s="344"/>
      <c r="AE19" s="224">
        <f>N19/N9*100</f>
        <v>14.739751266697374</v>
      </c>
      <c r="AF19" s="225"/>
      <c r="AG19" s="225"/>
      <c r="AH19" s="236"/>
    </row>
    <row r="20" spans="1:34" ht="25.5" customHeight="1">
      <c r="A20" s="271" t="s">
        <v>20</v>
      </c>
      <c r="B20" s="268"/>
      <c r="C20" s="194" t="s">
        <v>21</v>
      </c>
      <c r="D20" s="195"/>
      <c r="E20" s="195"/>
      <c r="F20" s="195"/>
      <c r="G20" s="195"/>
      <c r="H20" s="196"/>
      <c r="I20" s="346">
        <v>16</v>
      </c>
      <c r="J20" s="347"/>
      <c r="K20" s="348">
        <v>275</v>
      </c>
      <c r="L20" s="349"/>
      <c r="M20" s="350"/>
      <c r="N20" s="219">
        <f t="shared" si="2"/>
        <v>291</v>
      </c>
      <c r="O20" s="227"/>
      <c r="P20" s="228"/>
      <c r="Q20" s="348">
        <v>5</v>
      </c>
      <c r="R20" s="350"/>
      <c r="S20" s="348">
        <v>269</v>
      </c>
      <c r="T20" s="349"/>
      <c r="U20" s="350"/>
      <c r="V20" s="219">
        <f t="shared" si="3"/>
        <v>274</v>
      </c>
      <c r="W20" s="220"/>
      <c r="X20" s="221"/>
      <c r="Y20" s="192">
        <f t="shared" si="0"/>
        <v>17</v>
      </c>
      <c r="Z20" s="190"/>
      <c r="AA20" s="191"/>
      <c r="AB20" s="193">
        <f t="shared" si="1"/>
        <v>6.204379562043796</v>
      </c>
      <c r="AC20" s="190"/>
      <c r="AD20" s="191"/>
      <c r="AE20" s="216">
        <f>N20/N9*100</f>
        <v>4.467987102717641</v>
      </c>
      <c r="AF20" s="217"/>
      <c r="AG20" s="217"/>
      <c r="AH20" s="237"/>
    </row>
    <row r="21" spans="1:34" ht="25.5" customHeight="1">
      <c r="A21" s="272"/>
      <c r="B21" s="270"/>
      <c r="C21" s="194" t="s">
        <v>22</v>
      </c>
      <c r="D21" s="195"/>
      <c r="E21" s="195"/>
      <c r="F21" s="195"/>
      <c r="G21" s="195"/>
      <c r="H21" s="196"/>
      <c r="I21" s="351">
        <v>7</v>
      </c>
      <c r="J21" s="352"/>
      <c r="K21" s="353">
        <v>417</v>
      </c>
      <c r="L21" s="354"/>
      <c r="M21" s="355"/>
      <c r="N21" s="189">
        <f t="shared" si="2"/>
        <v>424</v>
      </c>
      <c r="O21" s="197"/>
      <c r="P21" s="198"/>
      <c r="Q21" s="353">
        <v>3</v>
      </c>
      <c r="R21" s="355"/>
      <c r="S21" s="353">
        <v>378</v>
      </c>
      <c r="T21" s="354"/>
      <c r="U21" s="355"/>
      <c r="V21" s="189">
        <f t="shared" si="3"/>
        <v>381</v>
      </c>
      <c r="W21" s="190"/>
      <c r="X21" s="191"/>
      <c r="Y21" s="192">
        <f t="shared" si="0"/>
        <v>43</v>
      </c>
      <c r="Z21" s="190"/>
      <c r="AA21" s="191"/>
      <c r="AB21" s="193">
        <f t="shared" si="1"/>
        <v>11.286089238845145</v>
      </c>
      <c r="AC21" s="190"/>
      <c r="AD21" s="191"/>
      <c r="AE21" s="216">
        <f>N21/N9*100</f>
        <v>6.510056809458008</v>
      </c>
      <c r="AF21" s="217"/>
      <c r="AG21" s="217"/>
      <c r="AH21" s="237"/>
    </row>
    <row r="22" spans="1:34" ht="25.5" customHeight="1">
      <c r="A22" s="272"/>
      <c r="B22" s="270"/>
      <c r="C22" s="194" t="s">
        <v>23</v>
      </c>
      <c r="D22" s="195"/>
      <c r="E22" s="195"/>
      <c r="F22" s="195"/>
      <c r="G22" s="195"/>
      <c r="H22" s="196"/>
      <c r="I22" s="351">
        <v>3</v>
      </c>
      <c r="J22" s="352"/>
      <c r="K22" s="353">
        <v>119</v>
      </c>
      <c r="L22" s="354"/>
      <c r="M22" s="355"/>
      <c r="N22" s="189">
        <f t="shared" si="2"/>
        <v>122</v>
      </c>
      <c r="O22" s="197"/>
      <c r="P22" s="198"/>
      <c r="Q22" s="353">
        <v>2</v>
      </c>
      <c r="R22" s="355"/>
      <c r="S22" s="353">
        <v>123</v>
      </c>
      <c r="T22" s="354"/>
      <c r="U22" s="355"/>
      <c r="V22" s="189">
        <f t="shared" si="3"/>
        <v>125</v>
      </c>
      <c r="W22" s="190"/>
      <c r="X22" s="191"/>
      <c r="Y22" s="192">
        <f t="shared" si="0"/>
        <v>-3</v>
      </c>
      <c r="Z22" s="190"/>
      <c r="AA22" s="191"/>
      <c r="AB22" s="193">
        <f t="shared" si="1"/>
        <v>-2.4</v>
      </c>
      <c r="AC22" s="190"/>
      <c r="AD22" s="191"/>
      <c r="AE22" s="216">
        <f>N22/N9*100</f>
        <v>1.8731767234761245</v>
      </c>
      <c r="AF22" s="217"/>
      <c r="AG22" s="217"/>
      <c r="AH22" s="237"/>
    </row>
    <row r="23" spans="1:34" ht="25.5" customHeight="1" thickBot="1">
      <c r="A23" s="273"/>
      <c r="B23" s="274"/>
      <c r="C23" s="202" t="s">
        <v>24</v>
      </c>
      <c r="D23" s="203"/>
      <c r="E23" s="203"/>
      <c r="F23" s="203"/>
      <c r="G23" s="203"/>
      <c r="H23" s="204"/>
      <c r="I23" s="214">
        <v>1</v>
      </c>
      <c r="J23" s="215"/>
      <c r="K23" s="356">
        <v>122</v>
      </c>
      <c r="L23" s="357"/>
      <c r="M23" s="358"/>
      <c r="N23" s="359">
        <f t="shared" si="2"/>
        <v>123</v>
      </c>
      <c r="O23" s="360"/>
      <c r="P23" s="361"/>
      <c r="Q23" s="356">
        <v>0</v>
      </c>
      <c r="R23" s="358"/>
      <c r="S23" s="356">
        <v>102</v>
      </c>
      <c r="T23" s="357"/>
      <c r="U23" s="358"/>
      <c r="V23" s="359">
        <f t="shared" si="3"/>
        <v>102</v>
      </c>
      <c r="W23" s="333"/>
      <c r="X23" s="334"/>
      <c r="Y23" s="332">
        <f t="shared" si="0"/>
        <v>21</v>
      </c>
      <c r="Z23" s="333"/>
      <c r="AA23" s="334"/>
      <c r="AB23" s="335">
        <f t="shared" si="1"/>
        <v>20.588235294117645</v>
      </c>
      <c r="AC23" s="333"/>
      <c r="AD23" s="334"/>
      <c r="AE23" s="233">
        <f>N23/N9*100</f>
        <v>1.8885306310456014</v>
      </c>
      <c r="AF23" s="234"/>
      <c r="AG23" s="234"/>
      <c r="AH23" s="238"/>
    </row>
    <row r="24" spans="1:34" ht="25.5" customHeight="1" thickTop="1">
      <c r="A24" s="207" t="s">
        <v>28</v>
      </c>
      <c r="B24" s="208"/>
      <c r="C24" s="208"/>
      <c r="D24" s="208"/>
      <c r="E24" s="208"/>
      <c r="F24" s="208"/>
      <c r="G24" s="208"/>
      <c r="H24" s="209"/>
      <c r="I24" s="210">
        <v>10</v>
      </c>
      <c r="J24" s="211"/>
      <c r="K24" s="219">
        <v>730</v>
      </c>
      <c r="L24" s="220"/>
      <c r="M24" s="221"/>
      <c r="N24" s="219">
        <f aca="true" t="shared" si="4" ref="N24:N32">I24+K24</f>
        <v>740</v>
      </c>
      <c r="O24" s="227"/>
      <c r="P24" s="228"/>
      <c r="Q24" s="219">
        <v>14</v>
      </c>
      <c r="R24" s="221"/>
      <c r="S24" s="219">
        <v>731</v>
      </c>
      <c r="T24" s="220"/>
      <c r="U24" s="221"/>
      <c r="V24" s="219">
        <f t="shared" si="3"/>
        <v>745</v>
      </c>
      <c r="W24" s="220"/>
      <c r="X24" s="221"/>
      <c r="Y24" s="222">
        <f t="shared" si="0"/>
        <v>-5</v>
      </c>
      <c r="Z24" s="220"/>
      <c r="AA24" s="221"/>
      <c r="AB24" s="223">
        <f t="shared" si="1"/>
        <v>-0.6711409395973155</v>
      </c>
      <c r="AC24" s="220"/>
      <c r="AD24" s="221"/>
      <c r="AE24" s="224">
        <f>N24/N9*100</f>
        <v>11.361891601412559</v>
      </c>
      <c r="AF24" s="225"/>
      <c r="AG24" s="225"/>
      <c r="AH24" s="226"/>
    </row>
    <row r="25" spans="1:34" ht="25.5" customHeight="1">
      <c r="A25" s="194" t="s">
        <v>29</v>
      </c>
      <c r="B25" s="195"/>
      <c r="C25" s="195"/>
      <c r="D25" s="195"/>
      <c r="E25" s="195"/>
      <c r="F25" s="195"/>
      <c r="G25" s="195"/>
      <c r="H25" s="196"/>
      <c r="I25" s="205">
        <v>1</v>
      </c>
      <c r="J25" s="206"/>
      <c r="K25" s="189">
        <v>252</v>
      </c>
      <c r="L25" s="190"/>
      <c r="M25" s="191"/>
      <c r="N25" s="189">
        <f t="shared" si="4"/>
        <v>253</v>
      </c>
      <c r="O25" s="197"/>
      <c r="P25" s="198"/>
      <c r="Q25" s="189">
        <v>1</v>
      </c>
      <c r="R25" s="191"/>
      <c r="S25" s="189">
        <v>235</v>
      </c>
      <c r="T25" s="190"/>
      <c r="U25" s="191"/>
      <c r="V25" s="189">
        <f t="shared" si="3"/>
        <v>236</v>
      </c>
      <c r="W25" s="190"/>
      <c r="X25" s="191"/>
      <c r="Y25" s="192">
        <f t="shared" si="0"/>
        <v>17</v>
      </c>
      <c r="Z25" s="190"/>
      <c r="AA25" s="191"/>
      <c r="AB25" s="193">
        <f t="shared" si="1"/>
        <v>7.203389830508475</v>
      </c>
      <c r="AC25" s="190"/>
      <c r="AD25" s="191"/>
      <c r="AE25" s="216">
        <f>N25/N9*100</f>
        <v>3.8845386150775374</v>
      </c>
      <c r="AF25" s="217"/>
      <c r="AG25" s="217"/>
      <c r="AH25" s="218"/>
    </row>
    <row r="26" spans="1:34" ht="25.5" customHeight="1">
      <c r="A26" s="194" t="s">
        <v>30</v>
      </c>
      <c r="B26" s="195"/>
      <c r="C26" s="195"/>
      <c r="D26" s="195"/>
      <c r="E26" s="195"/>
      <c r="F26" s="195"/>
      <c r="G26" s="195"/>
      <c r="H26" s="196"/>
      <c r="I26" s="205"/>
      <c r="J26" s="206"/>
      <c r="K26" s="189">
        <v>47</v>
      </c>
      <c r="L26" s="190"/>
      <c r="M26" s="191"/>
      <c r="N26" s="189">
        <f t="shared" si="4"/>
        <v>47</v>
      </c>
      <c r="O26" s="197"/>
      <c r="P26" s="198"/>
      <c r="Q26" s="189">
        <v>0</v>
      </c>
      <c r="R26" s="191"/>
      <c r="S26" s="189">
        <v>60</v>
      </c>
      <c r="T26" s="190"/>
      <c r="U26" s="191"/>
      <c r="V26" s="189">
        <f t="shared" si="3"/>
        <v>60</v>
      </c>
      <c r="W26" s="190"/>
      <c r="X26" s="191"/>
      <c r="Y26" s="192">
        <f t="shared" si="0"/>
        <v>-13</v>
      </c>
      <c r="Z26" s="190"/>
      <c r="AA26" s="191"/>
      <c r="AB26" s="193">
        <f>Y26/V26*100</f>
        <v>-21.666666666666668</v>
      </c>
      <c r="AC26" s="190"/>
      <c r="AD26" s="191"/>
      <c r="AE26" s="216">
        <f>N26/N9*100</f>
        <v>0.7216336557653923</v>
      </c>
      <c r="AF26" s="217"/>
      <c r="AG26" s="217"/>
      <c r="AH26" s="218"/>
    </row>
    <row r="27" spans="1:34" ht="25.5" customHeight="1">
      <c r="A27" s="194" t="s">
        <v>31</v>
      </c>
      <c r="B27" s="195"/>
      <c r="C27" s="195"/>
      <c r="D27" s="195"/>
      <c r="E27" s="195"/>
      <c r="F27" s="195"/>
      <c r="G27" s="195"/>
      <c r="H27" s="196"/>
      <c r="I27" s="205">
        <v>1</v>
      </c>
      <c r="J27" s="206"/>
      <c r="K27" s="189">
        <v>24</v>
      </c>
      <c r="L27" s="190"/>
      <c r="M27" s="191"/>
      <c r="N27" s="189">
        <f t="shared" si="4"/>
        <v>25</v>
      </c>
      <c r="O27" s="229"/>
      <c r="P27" s="230"/>
      <c r="Q27" s="189">
        <v>1</v>
      </c>
      <c r="R27" s="191"/>
      <c r="S27" s="189">
        <v>22</v>
      </c>
      <c r="T27" s="190"/>
      <c r="U27" s="191"/>
      <c r="V27" s="189">
        <f t="shared" si="3"/>
        <v>23</v>
      </c>
      <c r="W27" s="190"/>
      <c r="X27" s="191"/>
      <c r="Y27" s="192">
        <f t="shared" si="0"/>
        <v>2</v>
      </c>
      <c r="Z27" s="190"/>
      <c r="AA27" s="191"/>
      <c r="AB27" s="193"/>
      <c r="AC27" s="190"/>
      <c r="AD27" s="191"/>
      <c r="AE27" s="216">
        <f>N27/N9*100</f>
        <v>0.38384768923691076</v>
      </c>
      <c r="AF27" s="217"/>
      <c r="AG27" s="217"/>
      <c r="AH27" s="218"/>
    </row>
    <row r="28" spans="1:34" ht="25.5" customHeight="1">
      <c r="A28" s="194" t="s">
        <v>3</v>
      </c>
      <c r="B28" s="195"/>
      <c r="C28" s="195"/>
      <c r="D28" s="195"/>
      <c r="E28" s="195"/>
      <c r="F28" s="195"/>
      <c r="G28" s="195"/>
      <c r="H28" s="196"/>
      <c r="I28" s="205">
        <v>4</v>
      </c>
      <c r="J28" s="206"/>
      <c r="K28" s="189">
        <v>125</v>
      </c>
      <c r="L28" s="190"/>
      <c r="M28" s="191"/>
      <c r="N28" s="189">
        <f t="shared" si="4"/>
        <v>129</v>
      </c>
      <c r="O28" s="229"/>
      <c r="P28" s="230"/>
      <c r="Q28" s="189">
        <v>5</v>
      </c>
      <c r="R28" s="191"/>
      <c r="S28" s="189">
        <v>120</v>
      </c>
      <c r="T28" s="190"/>
      <c r="U28" s="191"/>
      <c r="V28" s="189">
        <f t="shared" si="3"/>
        <v>125</v>
      </c>
      <c r="W28" s="190"/>
      <c r="X28" s="191"/>
      <c r="Y28" s="192">
        <f t="shared" si="0"/>
        <v>4</v>
      </c>
      <c r="Z28" s="190"/>
      <c r="AA28" s="191"/>
      <c r="AB28" s="193">
        <f t="shared" si="1"/>
        <v>3.2</v>
      </c>
      <c r="AC28" s="190"/>
      <c r="AD28" s="191"/>
      <c r="AE28" s="216">
        <f>N28/N9*100</f>
        <v>1.9806540764624598</v>
      </c>
      <c r="AF28" s="217"/>
      <c r="AG28" s="217"/>
      <c r="AH28" s="218"/>
    </row>
    <row r="29" spans="1:34" ht="25.5" customHeight="1">
      <c r="A29" s="194" t="s">
        <v>32</v>
      </c>
      <c r="B29" s="195"/>
      <c r="C29" s="195"/>
      <c r="D29" s="195"/>
      <c r="E29" s="195"/>
      <c r="F29" s="195"/>
      <c r="G29" s="195"/>
      <c r="H29" s="196"/>
      <c r="I29" s="205">
        <v>4</v>
      </c>
      <c r="J29" s="206"/>
      <c r="K29" s="189">
        <v>200</v>
      </c>
      <c r="L29" s="190"/>
      <c r="M29" s="191"/>
      <c r="N29" s="189">
        <f t="shared" si="4"/>
        <v>204</v>
      </c>
      <c r="O29" s="229"/>
      <c r="P29" s="230"/>
      <c r="Q29" s="189">
        <v>6</v>
      </c>
      <c r="R29" s="191"/>
      <c r="S29" s="189">
        <v>179</v>
      </c>
      <c r="T29" s="190"/>
      <c r="U29" s="191"/>
      <c r="V29" s="189">
        <f t="shared" si="3"/>
        <v>185</v>
      </c>
      <c r="W29" s="190"/>
      <c r="X29" s="191"/>
      <c r="Y29" s="192">
        <f t="shared" si="0"/>
        <v>19</v>
      </c>
      <c r="Z29" s="190"/>
      <c r="AA29" s="191"/>
      <c r="AB29" s="193">
        <f t="shared" si="1"/>
        <v>10.27027027027027</v>
      </c>
      <c r="AC29" s="190"/>
      <c r="AD29" s="191"/>
      <c r="AE29" s="216">
        <f>N29/N9*100</f>
        <v>3.1321971441731917</v>
      </c>
      <c r="AF29" s="217"/>
      <c r="AG29" s="217"/>
      <c r="AH29" s="218"/>
    </row>
    <row r="30" spans="1:34" ht="25.5" customHeight="1">
      <c r="A30" s="194" t="s">
        <v>33</v>
      </c>
      <c r="B30" s="195"/>
      <c r="C30" s="195"/>
      <c r="D30" s="195"/>
      <c r="E30" s="195"/>
      <c r="F30" s="195"/>
      <c r="G30" s="195"/>
      <c r="H30" s="196"/>
      <c r="I30" s="205">
        <v>8</v>
      </c>
      <c r="J30" s="206"/>
      <c r="K30" s="189">
        <v>853</v>
      </c>
      <c r="L30" s="190"/>
      <c r="M30" s="191"/>
      <c r="N30" s="189">
        <f t="shared" si="4"/>
        <v>861</v>
      </c>
      <c r="O30" s="229"/>
      <c r="P30" s="230"/>
      <c r="Q30" s="189">
        <v>8</v>
      </c>
      <c r="R30" s="191"/>
      <c r="S30" s="189">
        <v>820</v>
      </c>
      <c r="T30" s="190"/>
      <c r="U30" s="191"/>
      <c r="V30" s="189">
        <f t="shared" si="3"/>
        <v>828</v>
      </c>
      <c r="W30" s="190"/>
      <c r="X30" s="191"/>
      <c r="Y30" s="192">
        <f t="shared" si="0"/>
        <v>33</v>
      </c>
      <c r="Z30" s="190"/>
      <c r="AA30" s="191"/>
      <c r="AB30" s="193">
        <f t="shared" si="1"/>
        <v>3.985507246376811</v>
      </c>
      <c r="AC30" s="190"/>
      <c r="AD30" s="191"/>
      <c r="AE30" s="216">
        <f>N30/N9*100</f>
        <v>13.219714417319208</v>
      </c>
      <c r="AF30" s="217"/>
      <c r="AG30" s="217"/>
      <c r="AH30" s="218"/>
    </row>
    <row r="31" spans="1:34" ht="25.5" customHeight="1">
      <c r="A31" s="194" t="s">
        <v>34</v>
      </c>
      <c r="B31" s="195"/>
      <c r="C31" s="195"/>
      <c r="D31" s="195"/>
      <c r="E31" s="195"/>
      <c r="F31" s="195"/>
      <c r="G31" s="195"/>
      <c r="H31" s="196"/>
      <c r="I31" s="205">
        <v>2</v>
      </c>
      <c r="J31" s="206"/>
      <c r="K31" s="189">
        <v>306</v>
      </c>
      <c r="L31" s="190"/>
      <c r="M31" s="191"/>
      <c r="N31" s="189">
        <f t="shared" si="4"/>
        <v>308</v>
      </c>
      <c r="O31" s="229"/>
      <c r="P31" s="230"/>
      <c r="Q31" s="189">
        <v>3</v>
      </c>
      <c r="R31" s="191"/>
      <c r="S31" s="189">
        <v>345</v>
      </c>
      <c r="T31" s="190"/>
      <c r="U31" s="191"/>
      <c r="V31" s="189">
        <f t="shared" si="3"/>
        <v>348</v>
      </c>
      <c r="W31" s="190"/>
      <c r="X31" s="191"/>
      <c r="Y31" s="192">
        <f t="shared" si="0"/>
        <v>-40</v>
      </c>
      <c r="Z31" s="190"/>
      <c r="AA31" s="191"/>
      <c r="AB31" s="193">
        <f t="shared" si="1"/>
        <v>-11.494252873563218</v>
      </c>
      <c r="AC31" s="190"/>
      <c r="AD31" s="191"/>
      <c r="AE31" s="216">
        <f>N31/N9*100</f>
        <v>4.729003531398741</v>
      </c>
      <c r="AF31" s="217"/>
      <c r="AG31" s="217"/>
      <c r="AH31" s="218"/>
    </row>
    <row r="32" spans="1:34" ht="25.5" customHeight="1">
      <c r="A32" s="194" t="s">
        <v>35</v>
      </c>
      <c r="B32" s="195"/>
      <c r="C32" s="195"/>
      <c r="D32" s="195"/>
      <c r="E32" s="195"/>
      <c r="F32" s="195"/>
      <c r="G32" s="195"/>
      <c r="H32" s="196"/>
      <c r="I32" s="205">
        <v>18</v>
      </c>
      <c r="J32" s="206"/>
      <c r="K32" s="189">
        <v>1760</v>
      </c>
      <c r="L32" s="190"/>
      <c r="M32" s="191"/>
      <c r="N32" s="189">
        <f t="shared" si="4"/>
        <v>1778</v>
      </c>
      <c r="O32" s="229"/>
      <c r="P32" s="230"/>
      <c r="Q32" s="189">
        <v>10</v>
      </c>
      <c r="R32" s="191"/>
      <c r="S32" s="189">
        <v>1716</v>
      </c>
      <c r="T32" s="190"/>
      <c r="U32" s="191"/>
      <c r="V32" s="189">
        <f t="shared" si="3"/>
        <v>1726</v>
      </c>
      <c r="W32" s="190"/>
      <c r="X32" s="191"/>
      <c r="Y32" s="192">
        <f t="shared" si="0"/>
        <v>52</v>
      </c>
      <c r="Z32" s="190"/>
      <c r="AA32" s="191"/>
      <c r="AB32" s="193">
        <f t="shared" si="1"/>
        <v>3.0127462340672073</v>
      </c>
      <c r="AC32" s="190"/>
      <c r="AD32" s="191"/>
      <c r="AE32" s="216">
        <f>N32/N9*100</f>
        <v>27.299247658529097</v>
      </c>
      <c r="AF32" s="231"/>
      <c r="AG32" s="231"/>
      <c r="AH32" s="232"/>
    </row>
    <row r="34" ht="13.5">
      <c r="C34" s="152" t="s">
        <v>161</v>
      </c>
    </row>
    <row r="35" ht="13.5">
      <c r="B35" s="152" t="s">
        <v>162</v>
      </c>
    </row>
  </sheetData>
  <sheetProtection/>
  <mergeCells count="258">
    <mergeCell ref="Y31:AA31"/>
    <mergeCell ref="AB31:AD31"/>
    <mergeCell ref="I32:J32"/>
    <mergeCell ref="K32:M32"/>
    <mergeCell ref="N32:P32"/>
    <mergeCell ref="Q32:R32"/>
    <mergeCell ref="S32:U32"/>
    <mergeCell ref="V32:X32"/>
    <mergeCell ref="Y32:AA32"/>
    <mergeCell ref="AB32:AD32"/>
    <mergeCell ref="I31:J31"/>
    <mergeCell ref="K31:M31"/>
    <mergeCell ref="N31:P31"/>
    <mergeCell ref="Q31:R31"/>
    <mergeCell ref="S31:U31"/>
    <mergeCell ref="V31:X31"/>
    <mergeCell ref="Y29:AA29"/>
    <mergeCell ref="AB29:AD29"/>
    <mergeCell ref="I30:J30"/>
    <mergeCell ref="K30:M30"/>
    <mergeCell ref="N30:P30"/>
    <mergeCell ref="Q30:R30"/>
    <mergeCell ref="S30:U30"/>
    <mergeCell ref="V30:X30"/>
    <mergeCell ref="Y30:AA30"/>
    <mergeCell ref="AB30:AD30"/>
    <mergeCell ref="I29:J29"/>
    <mergeCell ref="K29:M29"/>
    <mergeCell ref="N29:P29"/>
    <mergeCell ref="Q29:R29"/>
    <mergeCell ref="S29:U29"/>
    <mergeCell ref="V29:X29"/>
    <mergeCell ref="Y26:AA26"/>
    <mergeCell ref="AB26:AD26"/>
    <mergeCell ref="I28:J28"/>
    <mergeCell ref="K28:M28"/>
    <mergeCell ref="N28:P28"/>
    <mergeCell ref="Q28:R28"/>
    <mergeCell ref="S28:U28"/>
    <mergeCell ref="V28:X28"/>
    <mergeCell ref="Y28:AA28"/>
    <mergeCell ref="AB28:AD28"/>
    <mergeCell ref="AB22:AD22"/>
    <mergeCell ref="S23:U23"/>
    <mergeCell ref="V23:X23"/>
    <mergeCell ref="Y23:AA23"/>
    <mergeCell ref="K23:M23"/>
    <mergeCell ref="N23:P23"/>
    <mergeCell ref="AB23:AD23"/>
    <mergeCell ref="Q23:R23"/>
    <mergeCell ref="Y21:AA21"/>
    <mergeCell ref="AB21:AD21"/>
    <mergeCell ref="C22:H22"/>
    <mergeCell ref="I22:J22"/>
    <mergeCell ref="K22:M22"/>
    <mergeCell ref="N22:P22"/>
    <mergeCell ref="Q22:R22"/>
    <mergeCell ref="S22:U22"/>
    <mergeCell ref="V22:X22"/>
    <mergeCell ref="Y22:AA22"/>
    <mergeCell ref="I21:J21"/>
    <mergeCell ref="K21:M21"/>
    <mergeCell ref="N21:P21"/>
    <mergeCell ref="Q21:R21"/>
    <mergeCell ref="S21:U21"/>
    <mergeCell ref="V21:X21"/>
    <mergeCell ref="AB19:AD19"/>
    <mergeCell ref="C20:H20"/>
    <mergeCell ref="I20:J20"/>
    <mergeCell ref="K20:M20"/>
    <mergeCell ref="N20:P20"/>
    <mergeCell ref="Q20:R20"/>
    <mergeCell ref="S20:U20"/>
    <mergeCell ref="V20:X20"/>
    <mergeCell ref="Y20:AA20"/>
    <mergeCell ref="AB20:AD20"/>
    <mergeCell ref="K19:M19"/>
    <mergeCell ref="N19:P19"/>
    <mergeCell ref="Q19:R19"/>
    <mergeCell ref="S19:U19"/>
    <mergeCell ref="V19:X19"/>
    <mergeCell ref="Y19:AA19"/>
    <mergeCell ref="AB16:AD16"/>
    <mergeCell ref="I18:J18"/>
    <mergeCell ref="K18:M18"/>
    <mergeCell ref="N18:P18"/>
    <mergeCell ref="Q18:R18"/>
    <mergeCell ref="S18:U18"/>
    <mergeCell ref="V18:X18"/>
    <mergeCell ref="Y18:AA18"/>
    <mergeCell ref="AB18:AD18"/>
    <mergeCell ref="Q16:R16"/>
    <mergeCell ref="S16:U16"/>
    <mergeCell ref="V16:X16"/>
    <mergeCell ref="Y16:AA16"/>
    <mergeCell ref="C16:H16"/>
    <mergeCell ref="I16:J16"/>
    <mergeCell ref="K16:M16"/>
    <mergeCell ref="N16:P16"/>
    <mergeCell ref="Y14:AA14"/>
    <mergeCell ref="AB14:AD14"/>
    <mergeCell ref="I15:J15"/>
    <mergeCell ref="K15:M15"/>
    <mergeCell ref="N15:P15"/>
    <mergeCell ref="Q15:R15"/>
    <mergeCell ref="S15:U15"/>
    <mergeCell ref="V15:X15"/>
    <mergeCell ref="Y15:AA15"/>
    <mergeCell ref="AB15:AD15"/>
    <mergeCell ref="I14:J14"/>
    <mergeCell ref="K14:M14"/>
    <mergeCell ref="N14:P14"/>
    <mergeCell ref="Q14:R14"/>
    <mergeCell ref="S14:U14"/>
    <mergeCell ref="V14:X14"/>
    <mergeCell ref="Y12:AA12"/>
    <mergeCell ref="AB12:AD12"/>
    <mergeCell ref="I13:J13"/>
    <mergeCell ref="K13:M13"/>
    <mergeCell ref="N13:P13"/>
    <mergeCell ref="Q13:R13"/>
    <mergeCell ref="S13:U13"/>
    <mergeCell ref="V13:X13"/>
    <mergeCell ref="Y13:AA13"/>
    <mergeCell ref="AB13:AD13"/>
    <mergeCell ref="I12:J12"/>
    <mergeCell ref="K12:M12"/>
    <mergeCell ref="N12:P12"/>
    <mergeCell ref="Q12:R12"/>
    <mergeCell ref="S12:U12"/>
    <mergeCell ref="V12:X12"/>
    <mergeCell ref="N11:P11"/>
    <mergeCell ref="Q11:R11"/>
    <mergeCell ref="S11:U11"/>
    <mergeCell ref="V11:X11"/>
    <mergeCell ref="Y11:AA11"/>
    <mergeCell ref="AB11:AD11"/>
    <mergeCell ref="AB17:AD17"/>
    <mergeCell ref="I10:J10"/>
    <mergeCell ref="K10:M10"/>
    <mergeCell ref="N10:P10"/>
    <mergeCell ref="Q10:R10"/>
    <mergeCell ref="S10:U10"/>
    <mergeCell ref="V10:X10"/>
    <mergeCell ref="Y10:AA10"/>
    <mergeCell ref="AB10:AD10"/>
    <mergeCell ref="I11:J11"/>
    <mergeCell ref="Q9:R9"/>
    <mergeCell ref="S9:U9"/>
    <mergeCell ref="V9:X9"/>
    <mergeCell ref="Y9:AA9"/>
    <mergeCell ref="K17:M17"/>
    <mergeCell ref="N17:P17"/>
    <mergeCell ref="Q17:R17"/>
    <mergeCell ref="S17:U17"/>
    <mergeCell ref="V17:X17"/>
    <mergeCell ref="Y17:AA17"/>
    <mergeCell ref="A2:AG2"/>
    <mergeCell ref="A1:AG1"/>
    <mergeCell ref="N6:P8"/>
    <mergeCell ref="Q6:R8"/>
    <mergeCell ref="AC4:AH4"/>
    <mergeCell ref="Q5:X5"/>
    <mergeCell ref="Y5:AD5"/>
    <mergeCell ref="AE5:AH8"/>
    <mergeCell ref="S6:U8"/>
    <mergeCell ref="V6:X8"/>
    <mergeCell ref="C15:H15"/>
    <mergeCell ref="A17:B18"/>
    <mergeCell ref="I5:P5"/>
    <mergeCell ref="I6:J8"/>
    <mergeCell ref="K6:M8"/>
    <mergeCell ref="I9:J9"/>
    <mergeCell ref="K9:M9"/>
    <mergeCell ref="N9:P9"/>
    <mergeCell ref="I17:J17"/>
    <mergeCell ref="K11:M11"/>
    <mergeCell ref="A31:H31"/>
    <mergeCell ref="A32:H32"/>
    <mergeCell ref="A11:B16"/>
    <mergeCell ref="A20:B23"/>
    <mergeCell ref="A27:H27"/>
    <mergeCell ref="A28:H28"/>
    <mergeCell ref="A29:H29"/>
    <mergeCell ref="A19:H19"/>
    <mergeCell ref="C13:H13"/>
    <mergeCell ref="C11:H11"/>
    <mergeCell ref="AE16:AH16"/>
    <mergeCell ref="Y6:AA8"/>
    <mergeCell ref="AB6:AD8"/>
    <mergeCell ref="AE9:AH9"/>
    <mergeCell ref="AB9:AD9"/>
    <mergeCell ref="A30:H30"/>
    <mergeCell ref="A9:H9"/>
    <mergeCell ref="A10:H10"/>
    <mergeCell ref="C12:H12"/>
    <mergeCell ref="C14:H14"/>
    <mergeCell ref="AE10:AH10"/>
    <mergeCell ref="AE11:AH11"/>
    <mergeCell ref="AE12:AH12"/>
    <mergeCell ref="AE13:AH13"/>
    <mergeCell ref="AE14:AH14"/>
    <mergeCell ref="AE15:AH15"/>
    <mergeCell ref="AE18:AH18"/>
    <mergeCell ref="AE19:AH19"/>
    <mergeCell ref="AE21:AH21"/>
    <mergeCell ref="AE22:AH22"/>
    <mergeCell ref="AE23:AH23"/>
    <mergeCell ref="AE17:AH17"/>
    <mergeCell ref="AE20:AH20"/>
    <mergeCell ref="I27:J27"/>
    <mergeCell ref="I26:J26"/>
    <mergeCell ref="AE26:AH26"/>
    <mergeCell ref="AE32:AH32"/>
    <mergeCell ref="AE31:AH31"/>
    <mergeCell ref="AE30:AH30"/>
    <mergeCell ref="AE29:AH29"/>
    <mergeCell ref="AE28:AH28"/>
    <mergeCell ref="K26:M26"/>
    <mergeCell ref="N26:P26"/>
    <mergeCell ref="K24:M24"/>
    <mergeCell ref="N24:P24"/>
    <mergeCell ref="Q24:R24"/>
    <mergeCell ref="S24:U24"/>
    <mergeCell ref="K27:M27"/>
    <mergeCell ref="N27:P27"/>
    <mergeCell ref="Q27:R27"/>
    <mergeCell ref="S27:U27"/>
    <mergeCell ref="V27:X27"/>
    <mergeCell ref="Y27:AA27"/>
    <mergeCell ref="AB27:AD27"/>
    <mergeCell ref="AE27:AH27"/>
    <mergeCell ref="V24:X24"/>
    <mergeCell ref="Y24:AA24"/>
    <mergeCell ref="AB24:AD24"/>
    <mergeCell ref="AE24:AH24"/>
    <mergeCell ref="AE25:AH25"/>
    <mergeCell ref="V26:X26"/>
    <mergeCell ref="C17:H17"/>
    <mergeCell ref="C18:H18"/>
    <mergeCell ref="A25:H25"/>
    <mergeCell ref="I25:J25"/>
    <mergeCell ref="A24:H24"/>
    <mergeCell ref="I24:J24"/>
    <mergeCell ref="I19:J19"/>
    <mergeCell ref="C23:H23"/>
    <mergeCell ref="I23:J23"/>
    <mergeCell ref="C21:H21"/>
    <mergeCell ref="V25:X25"/>
    <mergeCell ref="Y25:AA25"/>
    <mergeCell ref="AB25:AD25"/>
    <mergeCell ref="A26:H26"/>
    <mergeCell ref="K25:M25"/>
    <mergeCell ref="N25:P25"/>
    <mergeCell ref="Q25:R25"/>
    <mergeCell ref="S25:U25"/>
    <mergeCell ref="Q26:R26"/>
    <mergeCell ref="S26:U26"/>
  </mergeCells>
  <printOptions/>
  <pageMargins left="0.75" right="0.13" top="0.74" bottom="0.51" header="0.512" footer="0.41"/>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E48"/>
  <sheetViews>
    <sheetView showZeros="0" tabSelected="1" zoomScale="75" zoomScaleNormal="75" zoomScalePageLayoutView="0" workbookViewId="0" topLeftCell="Q1">
      <pane ySplit="6" topLeftCell="A7" activePane="bottomLeft" state="frozen"/>
      <selection pane="topLeft" activeCell="A1" sqref="A1"/>
      <selection pane="bottomLeft" activeCell="AD4" sqref="AD4:AE6"/>
    </sheetView>
  </sheetViews>
  <sheetFormatPr defaultColWidth="5.625" defaultRowHeight="15" customHeight="1"/>
  <cols>
    <col min="1" max="1" width="5.625" style="1" customWidth="1"/>
    <col min="2" max="2" width="5.625" style="2" customWidth="1"/>
    <col min="3" max="3" width="5.50390625" style="1" customWidth="1"/>
    <col min="4" max="11" width="7.375" style="1" customWidth="1"/>
    <col min="12" max="12" width="4.625" style="1" customWidth="1"/>
    <col min="13" max="13" width="3.00390625" style="1" bestFit="1" customWidth="1"/>
    <col min="14" max="14" width="3.75390625" style="1" bestFit="1" customWidth="1"/>
    <col min="15" max="15" width="3.50390625" style="1" customWidth="1"/>
    <col min="16" max="17" width="7.375" style="1" customWidth="1"/>
    <col min="18" max="18" width="9.125" style="1" bestFit="1" customWidth="1"/>
    <col min="19" max="31" width="7.375" style="1" customWidth="1"/>
    <col min="32" max="16384" width="5.625" style="1" customWidth="1"/>
  </cols>
  <sheetData>
    <row r="1" spans="1:31" ht="27" customHeight="1">
      <c r="A1" s="453" t="s">
        <v>172</v>
      </c>
      <c r="B1" s="453"/>
      <c r="C1" s="453"/>
      <c r="D1" s="453"/>
      <c r="E1" s="453"/>
      <c r="F1" s="453"/>
      <c r="G1" s="453"/>
      <c r="H1" s="453"/>
      <c r="I1" s="453"/>
      <c r="J1" s="453"/>
      <c r="K1" s="453"/>
      <c r="L1" s="453"/>
      <c r="M1" s="453"/>
      <c r="N1" s="453"/>
      <c r="O1" s="453"/>
      <c r="P1" s="453"/>
      <c r="Q1" s="453"/>
      <c r="R1" s="453"/>
      <c r="S1" s="453"/>
      <c r="T1" s="453"/>
      <c r="U1" s="453"/>
      <c r="V1" s="453"/>
      <c r="W1" s="453"/>
      <c r="X1" s="453"/>
      <c r="Y1" s="453"/>
      <c r="Z1" s="453"/>
      <c r="AA1" s="453"/>
      <c r="AB1" s="453"/>
      <c r="AC1" s="453"/>
      <c r="AD1" s="453"/>
      <c r="AE1" s="453"/>
    </row>
    <row r="2" spans="1:31" ht="21" customHeight="1">
      <c r="A2" s="454" t="s">
        <v>407</v>
      </c>
      <c r="B2" s="454"/>
      <c r="C2" s="454"/>
      <c r="D2" s="454"/>
      <c r="E2" s="454"/>
      <c r="F2" s="454"/>
      <c r="G2" s="454"/>
      <c r="H2" s="454"/>
      <c r="I2" s="454"/>
      <c r="J2" s="454"/>
      <c r="K2" s="454"/>
      <c r="L2" s="454"/>
      <c r="M2" s="454"/>
      <c r="N2" s="454"/>
      <c r="O2" s="454"/>
      <c r="P2" s="454"/>
      <c r="Q2" s="454"/>
      <c r="R2" s="454"/>
      <c r="S2" s="454"/>
      <c r="T2" s="454"/>
      <c r="U2" s="454"/>
      <c r="V2" s="454"/>
      <c r="W2" s="454"/>
      <c r="X2" s="454"/>
      <c r="Y2" s="454"/>
      <c r="Z2" s="454"/>
      <c r="AA2" s="454"/>
      <c r="AB2" s="454"/>
      <c r="AC2" s="454"/>
      <c r="AD2" s="454"/>
      <c r="AE2" s="454"/>
    </row>
    <row r="3" spans="27:31" ht="15" customHeight="1" thickBot="1">
      <c r="AA3" s="455" t="s">
        <v>60</v>
      </c>
      <c r="AB3" s="455"/>
      <c r="AC3" s="455"/>
      <c r="AD3" s="455"/>
      <c r="AE3" s="455"/>
    </row>
    <row r="4" spans="1:31" ht="15" customHeight="1">
      <c r="A4" s="4"/>
      <c r="B4" s="5" t="s">
        <v>61</v>
      </c>
      <c r="C4" s="6"/>
      <c r="D4" s="389" t="s">
        <v>62</v>
      </c>
      <c r="E4" s="390"/>
      <c r="F4" s="390"/>
      <c r="G4" s="391"/>
      <c r="H4" s="389" t="s">
        <v>63</v>
      </c>
      <c r="I4" s="390"/>
      <c r="J4" s="390"/>
      <c r="K4" s="390"/>
      <c r="L4" s="392" t="s">
        <v>64</v>
      </c>
      <c r="M4" s="393"/>
      <c r="N4" s="393"/>
      <c r="O4" s="394"/>
      <c r="P4" s="395" t="s">
        <v>65</v>
      </c>
      <c r="Q4" s="390"/>
      <c r="R4" s="390"/>
      <c r="S4" s="391"/>
      <c r="T4" s="389" t="s">
        <v>66</v>
      </c>
      <c r="U4" s="395"/>
      <c r="V4" s="395"/>
      <c r="W4" s="412"/>
      <c r="X4" s="389" t="s">
        <v>67</v>
      </c>
      <c r="Y4" s="391"/>
      <c r="Z4" s="389" t="s">
        <v>68</v>
      </c>
      <c r="AA4" s="391"/>
      <c r="AB4" s="396" t="s">
        <v>87</v>
      </c>
      <c r="AC4" s="397"/>
      <c r="AD4" s="402" t="s">
        <v>38</v>
      </c>
      <c r="AE4" s="403"/>
    </row>
    <row r="5" spans="1:31" s="183" customFormat="1" ht="15" customHeight="1">
      <c r="A5" s="181"/>
      <c r="B5" s="182"/>
      <c r="C5" s="182"/>
      <c r="D5" s="377" t="s">
        <v>0</v>
      </c>
      <c r="E5" s="369"/>
      <c r="F5" s="381" t="s">
        <v>69</v>
      </c>
      <c r="G5" s="363"/>
      <c r="H5" s="379" t="s">
        <v>70</v>
      </c>
      <c r="I5" s="363"/>
      <c r="J5" s="379" t="s">
        <v>1</v>
      </c>
      <c r="K5" s="362"/>
      <c r="L5" s="368" t="s">
        <v>2</v>
      </c>
      <c r="M5" s="369"/>
      <c r="N5" s="369"/>
      <c r="O5" s="370"/>
      <c r="P5" s="362" t="s">
        <v>71</v>
      </c>
      <c r="Q5" s="363"/>
      <c r="R5" s="379" t="s">
        <v>167</v>
      </c>
      <c r="S5" s="363"/>
      <c r="T5" s="379" t="s">
        <v>72</v>
      </c>
      <c r="U5" s="363"/>
      <c r="V5" s="379" t="s">
        <v>31</v>
      </c>
      <c r="W5" s="363"/>
      <c r="X5" s="408" t="s">
        <v>3</v>
      </c>
      <c r="Y5" s="409"/>
      <c r="Z5" s="408" t="s">
        <v>4</v>
      </c>
      <c r="AA5" s="409"/>
      <c r="AB5" s="398"/>
      <c r="AC5" s="399"/>
      <c r="AD5" s="404"/>
      <c r="AE5" s="405"/>
    </row>
    <row r="6" spans="1:31" s="183" customFormat="1" ht="15" customHeight="1">
      <c r="A6" s="184" t="s">
        <v>73</v>
      </c>
      <c r="B6" s="185"/>
      <c r="C6" s="185"/>
      <c r="D6" s="378"/>
      <c r="E6" s="372"/>
      <c r="F6" s="382"/>
      <c r="G6" s="365"/>
      <c r="H6" s="380"/>
      <c r="I6" s="365"/>
      <c r="J6" s="380"/>
      <c r="K6" s="364"/>
      <c r="L6" s="371"/>
      <c r="M6" s="372"/>
      <c r="N6" s="372"/>
      <c r="O6" s="373"/>
      <c r="P6" s="364"/>
      <c r="Q6" s="365"/>
      <c r="R6" s="380"/>
      <c r="S6" s="365"/>
      <c r="T6" s="380"/>
      <c r="U6" s="365"/>
      <c r="V6" s="380"/>
      <c r="W6" s="365"/>
      <c r="X6" s="410"/>
      <c r="Y6" s="411"/>
      <c r="Z6" s="410"/>
      <c r="AA6" s="411"/>
      <c r="AB6" s="400"/>
      <c r="AC6" s="401"/>
      <c r="AD6" s="406"/>
      <c r="AE6" s="407"/>
    </row>
    <row r="7" spans="1:31" ht="15" customHeight="1">
      <c r="A7" s="12" t="s">
        <v>74</v>
      </c>
      <c r="B7" s="13">
        <v>14</v>
      </c>
      <c r="C7" s="14" t="s">
        <v>75</v>
      </c>
      <c r="D7" s="383">
        <v>16</v>
      </c>
      <c r="E7" s="386"/>
      <c r="F7" s="387">
        <v>2</v>
      </c>
      <c r="G7" s="388"/>
      <c r="H7" s="383"/>
      <c r="I7" s="376"/>
      <c r="J7" s="383">
        <v>1</v>
      </c>
      <c r="K7" s="366"/>
      <c r="L7" s="374"/>
      <c r="M7" s="375"/>
      <c r="N7" s="366">
        <v>40</v>
      </c>
      <c r="O7" s="367"/>
      <c r="P7" s="366">
        <v>19</v>
      </c>
      <c r="Q7" s="376"/>
      <c r="R7" s="383">
        <v>3</v>
      </c>
      <c r="S7" s="376"/>
      <c r="T7" s="383">
        <v>0</v>
      </c>
      <c r="U7" s="376"/>
      <c r="V7" s="383">
        <v>4</v>
      </c>
      <c r="W7" s="376"/>
      <c r="X7" s="383">
        <v>7</v>
      </c>
      <c r="Y7" s="376"/>
      <c r="Z7" s="383">
        <v>5</v>
      </c>
      <c r="AA7" s="376"/>
      <c r="AB7" s="383">
        <v>41</v>
      </c>
      <c r="AC7" s="376"/>
      <c r="AD7" s="383">
        <f aca="true" t="shared" si="0" ref="AD7:AD15">AB7+Z7+X7+V7+T7+R7+P7+N7+J7+H7+D7</f>
        <v>136</v>
      </c>
      <c r="AE7" s="376"/>
    </row>
    <row r="8" spans="1:31" ht="15" customHeight="1">
      <c r="A8" s="12" t="s">
        <v>74</v>
      </c>
      <c r="B8" s="13">
        <v>15</v>
      </c>
      <c r="C8" s="14" t="s">
        <v>75</v>
      </c>
      <c r="D8" s="383">
        <v>15</v>
      </c>
      <c r="E8" s="386"/>
      <c r="F8" s="387">
        <v>1</v>
      </c>
      <c r="G8" s="388"/>
      <c r="H8" s="383"/>
      <c r="I8" s="376"/>
      <c r="J8" s="383">
        <v>1</v>
      </c>
      <c r="K8" s="366"/>
      <c r="L8" s="374"/>
      <c r="M8" s="375"/>
      <c r="N8" s="366">
        <v>30</v>
      </c>
      <c r="O8" s="367"/>
      <c r="P8" s="366">
        <v>15</v>
      </c>
      <c r="Q8" s="376"/>
      <c r="R8" s="383">
        <v>2</v>
      </c>
      <c r="S8" s="376"/>
      <c r="T8" s="383">
        <v>0</v>
      </c>
      <c r="U8" s="376"/>
      <c r="V8" s="383">
        <v>1</v>
      </c>
      <c r="W8" s="376"/>
      <c r="X8" s="383">
        <v>7</v>
      </c>
      <c r="Y8" s="376"/>
      <c r="Z8" s="383">
        <v>2</v>
      </c>
      <c r="AA8" s="376"/>
      <c r="AB8" s="383">
        <v>26</v>
      </c>
      <c r="AC8" s="376"/>
      <c r="AD8" s="383">
        <f t="shared" si="0"/>
        <v>99</v>
      </c>
      <c r="AE8" s="376"/>
    </row>
    <row r="9" spans="1:31" ht="15" customHeight="1">
      <c r="A9" s="12" t="s">
        <v>74</v>
      </c>
      <c r="B9" s="13">
        <v>16</v>
      </c>
      <c r="C9" s="14" t="s">
        <v>75</v>
      </c>
      <c r="D9" s="383">
        <v>14</v>
      </c>
      <c r="E9" s="386"/>
      <c r="F9" s="387">
        <v>2</v>
      </c>
      <c r="G9" s="388"/>
      <c r="H9" s="383">
        <v>1</v>
      </c>
      <c r="I9" s="376"/>
      <c r="J9" s="383">
        <v>1</v>
      </c>
      <c r="K9" s="366"/>
      <c r="L9" s="374"/>
      <c r="M9" s="375"/>
      <c r="N9" s="366">
        <v>39</v>
      </c>
      <c r="O9" s="367"/>
      <c r="P9" s="366">
        <v>23</v>
      </c>
      <c r="Q9" s="376"/>
      <c r="R9" s="383">
        <v>3</v>
      </c>
      <c r="S9" s="376"/>
      <c r="T9" s="383">
        <v>1</v>
      </c>
      <c r="U9" s="376"/>
      <c r="V9" s="383">
        <v>1</v>
      </c>
      <c r="W9" s="376"/>
      <c r="X9" s="383">
        <v>5</v>
      </c>
      <c r="Y9" s="376"/>
      <c r="Z9" s="383">
        <v>2</v>
      </c>
      <c r="AA9" s="376"/>
      <c r="AB9" s="383">
        <v>28</v>
      </c>
      <c r="AC9" s="376"/>
      <c r="AD9" s="383">
        <f t="shared" si="0"/>
        <v>118</v>
      </c>
      <c r="AE9" s="376"/>
    </row>
    <row r="10" spans="1:31" ht="15" customHeight="1">
      <c r="A10" s="12" t="s">
        <v>74</v>
      </c>
      <c r="B10" s="13">
        <v>17</v>
      </c>
      <c r="C10" s="14" t="s">
        <v>75</v>
      </c>
      <c r="D10" s="383">
        <v>17</v>
      </c>
      <c r="E10" s="386"/>
      <c r="F10" s="387">
        <v>3</v>
      </c>
      <c r="G10" s="388"/>
      <c r="H10" s="383">
        <v>0</v>
      </c>
      <c r="I10" s="376"/>
      <c r="J10" s="383">
        <v>1</v>
      </c>
      <c r="K10" s="366"/>
      <c r="L10" s="374"/>
      <c r="M10" s="375"/>
      <c r="N10" s="366">
        <v>31</v>
      </c>
      <c r="O10" s="367"/>
      <c r="P10" s="366">
        <v>15</v>
      </c>
      <c r="Q10" s="376"/>
      <c r="R10" s="383">
        <v>3</v>
      </c>
      <c r="S10" s="376"/>
      <c r="T10" s="383">
        <v>1</v>
      </c>
      <c r="U10" s="376"/>
      <c r="V10" s="383">
        <v>1</v>
      </c>
      <c r="W10" s="376"/>
      <c r="X10" s="383">
        <v>11</v>
      </c>
      <c r="Y10" s="376"/>
      <c r="Z10" s="383">
        <v>4</v>
      </c>
      <c r="AA10" s="376"/>
      <c r="AB10" s="383">
        <v>21</v>
      </c>
      <c r="AC10" s="376"/>
      <c r="AD10" s="383">
        <f t="shared" si="0"/>
        <v>105</v>
      </c>
      <c r="AE10" s="376"/>
    </row>
    <row r="11" spans="1:31" ht="15" customHeight="1">
      <c r="A11" s="15" t="s">
        <v>74</v>
      </c>
      <c r="B11" s="13">
        <v>18</v>
      </c>
      <c r="C11" s="16" t="s">
        <v>75</v>
      </c>
      <c r="D11" s="383">
        <v>10</v>
      </c>
      <c r="E11" s="386"/>
      <c r="F11" s="387">
        <v>1</v>
      </c>
      <c r="G11" s="388"/>
      <c r="H11" s="383"/>
      <c r="I11" s="376"/>
      <c r="J11" s="383">
        <v>1</v>
      </c>
      <c r="K11" s="366"/>
      <c r="L11" s="374"/>
      <c r="M11" s="375"/>
      <c r="N11" s="366">
        <v>29</v>
      </c>
      <c r="O11" s="367"/>
      <c r="P11" s="366">
        <v>10</v>
      </c>
      <c r="Q11" s="376"/>
      <c r="R11" s="383">
        <v>5</v>
      </c>
      <c r="S11" s="376"/>
      <c r="T11" s="383">
        <v>3</v>
      </c>
      <c r="U11" s="376"/>
      <c r="V11" s="383">
        <v>0</v>
      </c>
      <c r="W11" s="376"/>
      <c r="X11" s="383">
        <v>6</v>
      </c>
      <c r="Y11" s="376"/>
      <c r="Z11" s="383">
        <v>5</v>
      </c>
      <c r="AA11" s="376"/>
      <c r="AB11" s="383">
        <v>24</v>
      </c>
      <c r="AC11" s="376"/>
      <c r="AD11" s="383">
        <f t="shared" si="0"/>
        <v>93</v>
      </c>
      <c r="AE11" s="376"/>
    </row>
    <row r="12" spans="1:31" ht="15" customHeight="1">
      <c r="A12" s="15" t="s">
        <v>74</v>
      </c>
      <c r="B12" s="13">
        <v>19</v>
      </c>
      <c r="C12" s="16" t="s">
        <v>75</v>
      </c>
      <c r="D12" s="466">
        <v>8</v>
      </c>
      <c r="E12" s="467"/>
      <c r="F12" s="468">
        <v>0</v>
      </c>
      <c r="G12" s="469"/>
      <c r="H12" s="466">
        <v>1</v>
      </c>
      <c r="I12" s="470"/>
      <c r="J12" s="466">
        <v>0</v>
      </c>
      <c r="K12" s="471"/>
      <c r="L12" s="472"/>
      <c r="M12" s="473"/>
      <c r="N12" s="471">
        <v>26</v>
      </c>
      <c r="O12" s="474"/>
      <c r="P12" s="471">
        <v>14</v>
      </c>
      <c r="Q12" s="470"/>
      <c r="R12" s="466">
        <v>3</v>
      </c>
      <c r="S12" s="470"/>
      <c r="T12" s="466">
        <v>5</v>
      </c>
      <c r="U12" s="470"/>
      <c r="V12" s="466"/>
      <c r="W12" s="470"/>
      <c r="X12" s="466">
        <v>5</v>
      </c>
      <c r="Y12" s="470"/>
      <c r="Z12" s="466">
        <v>4</v>
      </c>
      <c r="AA12" s="470"/>
      <c r="AB12" s="466">
        <v>24</v>
      </c>
      <c r="AC12" s="470"/>
      <c r="AD12" s="466">
        <f t="shared" si="0"/>
        <v>90</v>
      </c>
      <c r="AE12" s="470"/>
    </row>
    <row r="13" spans="1:31" ht="15" customHeight="1">
      <c r="A13" s="15" t="s">
        <v>74</v>
      </c>
      <c r="B13" s="13">
        <v>20</v>
      </c>
      <c r="C13" s="16" t="s">
        <v>75</v>
      </c>
      <c r="D13" s="466">
        <v>9</v>
      </c>
      <c r="E13" s="467"/>
      <c r="F13" s="468">
        <v>3</v>
      </c>
      <c r="G13" s="469"/>
      <c r="H13" s="466"/>
      <c r="I13" s="470"/>
      <c r="J13" s="466">
        <v>1</v>
      </c>
      <c r="K13" s="471"/>
      <c r="L13" s="472"/>
      <c r="M13" s="473"/>
      <c r="N13" s="471">
        <v>28</v>
      </c>
      <c r="O13" s="474"/>
      <c r="P13" s="471">
        <v>12</v>
      </c>
      <c r="Q13" s="470"/>
      <c r="R13" s="466">
        <v>2</v>
      </c>
      <c r="S13" s="470"/>
      <c r="T13" s="466">
        <v>1</v>
      </c>
      <c r="U13" s="470"/>
      <c r="V13" s="466">
        <v>0</v>
      </c>
      <c r="W13" s="470"/>
      <c r="X13" s="466">
        <v>8</v>
      </c>
      <c r="Y13" s="470"/>
      <c r="Z13" s="466">
        <v>1</v>
      </c>
      <c r="AA13" s="470"/>
      <c r="AB13" s="466">
        <v>19</v>
      </c>
      <c r="AC13" s="470"/>
      <c r="AD13" s="466">
        <f t="shared" si="0"/>
        <v>81</v>
      </c>
      <c r="AE13" s="470"/>
    </row>
    <row r="14" spans="1:31" ht="15" customHeight="1">
      <c r="A14" s="12" t="s">
        <v>74</v>
      </c>
      <c r="B14" s="13">
        <v>21</v>
      </c>
      <c r="C14" s="14" t="s">
        <v>75</v>
      </c>
      <c r="D14" s="383">
        <v>3</v>
      </c>
      <c r="E14" s="386"/>
      <c r="F14" s="387">
        <v>1</v>
      </c>
      <c r="G14" s="388"/>
      <c r="H14" s="383"/>
      <c r="I14" s="376"/>
      <c r="J14" s="383">
        <v>0</v>
      </c>
      <c r="K14" s="366"/>
      <c r="L14" s="374"/>
      <c r="M14" s="375"/>
      <c r="N14" s="366">
        <v>30</v>
      </c>
      <c r="O14" s="367"/>
      <c r="P14" s="366">
        <v>6</v>
      </c>
      <c r="Q14" s="376"/>
      <c r="R14" s="383">
        <v>1</v>
      </c>
      <c r="S14" s="376"/>
      <c r="T14" s="383">
        <v>1</v>
      </c>
      <c r="U14" s="376"/>
      <c r="V14" s="383">
        <v>1</v>
      </c>
      <c r="W14" s="376"/>
      <c r="X14" s="383">
        <v>1</v>
      </c>
      <c r="Y14" s="376"/>
      <c r="Z14" s="383">
        <v>5</v>
      </c>
      <c r="AA14" s="376"/>
      <c r="AB14" s="383">
        <v>21</v>
      </c>
      <c r="AC14" s="376"/>
      <c r="AD14" s="383">
        <f t="shared" si="0"/>
        <v>69</v>
      </c>
      <c r="AE14" s="376"/>
    </row>
    <row r="15" spans="1:31" ht="15" customHeight="1">
      <c r="A15" s="12" t="s">
        <v>74</v>
      </c>
      <c r="B15" s="13">
        <v>22</v>
      </c>
      <c r="C15" s="14" t="s">
        <v>75</v>
      </c>
      <c r="D15" s="383">
        <v>5</v>
      </c>
      <c r="E15" s="386"/>
      <c r="F15" s="384">
        <v>0</v>
      </c>
      <c r="G15" s="385"/>
      <c r="H15" s="383"/>
      <c r="I15" s="376"/>
      <c r="J15" s="383">
        <v>0</v>
      </c>
      <c r="K15" s="366"/>
      <c r="L15" s="374"/>
      <c r="M15" s="375"/>
      <c r="N15" s="366">
        <v>22</v>
      </c>
      <c r="O15" s="367"/>
      <c r="P15" s="366">
        <v>15</v>
      </c>
      <c r="Q15" s="376"/>
      <c r="R15" s="383">
        <v>1</v>
      </c>
      <c r="S15" s="376"/>
      <c r="T15" s="383">
        <v>3</v>
      </c>
      <c r="U15" s="376"/>
      <c r="V15" s="383">
        <v>1</v>
      </c>
      <c r="W15" s="376"/>
      <c r="X15" s="383">
        <v>11</v>
      </c>
      <c r="Y15" s="376"/>
      <c r="Z15" s="383">
        <v>9</v>
      </c>
      <c r="AA15" s="376"/>
      <c r="AB15" s="383">
        <v>27</v>
      </c>
      <c r="AC15" s="376"/>
      <c r="AD15" s="383">
        <f t="shared" si="0"/>
        <v>94</v>
      </c>
      <c r="AE15" s="376"/>
    </row>
    <row r="16" spans="1:31" ht="15" customHeight="1">
      <c r="A16" s="4"/>
      <c r="B16" s="17"/>
      <c r="C16" s="18" t="s">
        <v>76</v>
      </c>
      <c r="D16" s="19" t="s">
        <v>77</v>
      </c>
      <c r="E16" s="20" t="s">
        <v>78</v>
      </c>
      <c r="F16" s="21" t="s">
        <v>77</v>
      </c>
      <c r="G16" s="22" t="s">
        <v>78</v>
      </c>
      <c r="H16" s="19" t="s">
        <v>77</v>
      </c>
      <c r="I16" s="22" t="s">
        <v>78</v>
      </c>
      <c r="J16" s="19" t="s">
        <v>77</v>
      </c>
      <c r="K16" s="20" t="s">
        <v>78</v>
      </c>
      <c r="L16" s="462" t="s">
        <v>77</v>
      </c>
      <c r="M16" s="463"/>
      <c r="N16" s="456" t="s">
        <v>78</v>
      </c>
      <c r="O16" s="457"/>
      <c r="P16" s="126" t="s">
        <v>77</v>
      </c>
      <c r="Q16" s="22" t="s">
        <v>78</v>
      </c>
      <c r="R16" s="19" t="s">
        <v>77</v>
      </c>
      <c r="S16" s="22" t="s">
        <v>78</v>
      </c>
      <c r="T16" s="19" t="s">
        <v>77</v>
      </c>
      <c r="U16" s="22" t="s">
        <v>78</v>
      </c>
      <c r="V16" s="19" t="s">
        <v>77</v>
      </c>
      <c r="W16" s="22" t="s">
        <v>78</v>
      </c>
      <c r="X16" s="19" t="s">
        <v>77</v>
      </c>
      <c r="Y16" s="22" t="s">
        <v>78</v>
      </c>
      <c r="Z16" s="19" t="s">
        <v>77</v>
      </c>
      <c r="AA16" s="22" t="s">
        <v>78</v>
      </c>
      <c r="AB16" s="19" t="s">
        <v>77</v>
      </c>
      <c r="AC16" s="22" t="s">
        <v>78</v>
      </c>
      <c r="AD16" s="19" t="s">
        <v>77</v>
      </c>
      <c r="AE16" s="22" t="s">
        <v>78</v>
      </c>
    </row>
    <row r="17" spans="1:31" ht="15" customHeight="1">
      <c r="A17" s="7"/>
      <c r="B17" s="8"/>
      <c r="C17" s="23"/>
      <c r="D17" s="24" t="s">
        <v>79</v>
      </c>
      <c r="E17" s="25"/>
      <c r="F17" s="26" t="s">
        <v>79</v>
      </c>
      <c r="G17" s="27"/>
      <c r="H17" s="24" t="s">
        <v>79</v>
      </c>
      <c r="I17" s="27"/>
      <c r="J17" s="24" t="s">
        <v>79</v>
      </c>
      <c r="K17" s="25"/>
      <c r="L17" s="464" t="s">
        <v>79</v>
      </c>
      <c r="M17" s="465"/>
      <c r="N17" s="458"/>
      <c r="O17" s="459"/>
      <c r="P17" s="127" t="s">
        <v>79</v>
      </c>
      <c r="Q17" s="27"/>
      <c r="R17" s="24" t="s">
        <v>79</v>
      </c>
      <c r="S17" s="27"/>
      <c r="T17" s="24" t="s">
        <v>79</v>
      </c>
      <c r="U17" s="27"/>
      <c r="V17" s="24" t="s">
        <v>79</v>
      </c>
      <c r="W17" s="27"/>
      <c r="X17" s="24" t="s">
        <v>79</v>
      </c>
      <c r="Y17" s="27"/>
      <c r="Z17" s="24" t="s">
        <v>79</v>
      </c>
      <c r="AA17" s="27"/>
      <c r="AB17" s="24" t="s">
        <v>79</v>
      </c>
      <c r="AC17" s="27"/>
      <c r="AD17" s="24" t="s">
        <v>79</v>
      </c>
      <c r="AE17" s="27"/>
    </row>
    <row r="18" spans="1:31" ht="15" customHeight="1">
      <c r="A18" s="29" t="s">
        <v>80</v>
      </c>
      <c r="B18" s="30" t="s">
        <v>81</v>
      </c>
      <c r="C18" s="31"/>
      <c r="D18" s="32" t="s">
        <v>82</v>
      </c>
      <c r="E18" s="33" t="s">
        <v>5</v>
      </c>
      <c r="F18" s="34" t="s">
        <v>82</v>
      </c>
      <c r="G18" s="35" t="s">
        <v>5</v>
      </c>
      <c r="H18" s="32" t="s">
        <v>82</v>
      </c>
      <c r="I18" s="35" t="s">
        <v>5</v>
      </c>
      <c r="J18" s="32" t="s">
        <v>82</v>
      </c>
      <c r="K18" s="33" t="s">
        <v>5</v>
      </c>
      <c r="L18" s="413" t="s">
        <v>82</v>
      </c>
      <c r="M18" s="414"/>
      <c r="N18" s="460" t="s">
        <v>5</v>
      </c>
      <c r="O18" s="461"/>
      <c r="P18" s="128" t="s">
        <v>82</v>
      </c>
      <c r="Q18" s="35" t="s">
        <v>5</v>
      </c>
      <c r="R18" s="32" t="s">
        <v>82</v>
      </c>
      <c r="S18" s="35" t="s">
        <v>5</v>
      </c>
      <c r="T18" s="32" t="s">
        <v>82</v>
      </c>
      <c r="U18" s="35" t="s">
        <v>5</v>
      </c>
      <c r="V18" s="32" t="s">
        <v>82</v>
      </c>
      <c r="W18" s="35" t="s">
        <v>5</v>
      </c>
      <c r="X18" s="32" t="s">
        <v>82</v>
      </c>
      <c r="Y18" s="35" t="s">
        <v>5</v>
      </c>
      <c r="Z18" s="32" t="s">
        <v>82</v>
      </c>
      <c r="AA18" s="35" t="s">
        <v>5</v>
      </c>
      <c r="AB18" s="32" t="s">
        <v>82</v>
      </c>
      <c r="AC18" s="35" t="s">
        <v>5</v>
      </c>
      <c r="AD18" s="32" t="s">
        <v>82</v>
      </c>
      <c r="AE18" s="35" t="s">
        <v>5</v>
      </c>
    </row>
    <row r="19" spans="1:31" ht="15" customHeight="1">
      <c r="A19" s="429" t="s">
        <v>203</v>
      </c>
      <c r="B19" s="37">
        <v>1</v>
      </c>
      <c r="C19" s="38" t="s">
        <v>79</v>
      </c>
      <c r="D19" s="39"/>
      <c r="E19" s="40">
        <f>D19</f>
        <v>0</v>
      </c>
      <c r="F19" s="41"/>
      <c r="G19" s="42">
        <f>F19</f>
        <v>0</v>
      </c>
      <c r="H19" s="39"/>
      <c r="I19" s="43">
        <f>H19</f>
        <v>0</v>
      </c>
      <c r="J19" s="39">
        <v>0</v>
      </c>
      <c r="K19" s="40">
        <f>J19</f>
        <v>0</v>
      </c>
      <c r="L19" s="171"/>
      <c r="M19" s="44"/>
      <c r="N19" s="45">
        <f>L19</f>
        <v>0</v>
      </c>
      <c r="O19" s="172">
        <f>M19</f>
        <v>0</v>
      </c>
      <c r="P19" s="44">
        <v>2</v>
      </c>
      <c r="Q19" s="43">
        <f>P19</f>
        <v>2</v>
      </c>
      <c r="R19" s="39"/>
      <c r="S19" s="43">
        <f>R19</f>
        <v>0</v>
      </c>
      <c r="T19" s="39"/>
      <c r="U19" s="43">
        <f>T19</f>
        <v>0</v>
      </c>
      <c r="V19" s="39"/>
      <c r="W19" s="43">
        <f>V19</f>
        <v>0</v>
      </c>
      <c r="X19" s="39"/>
      <c r="Y19" s="43">
        <f>X19</f>
        <v>0</v>
      </c>
      <c r="Z19" s="39">
        <v>0</v>
      </c>
      <c r="AA19" s="43">
        <v>0</v>
      </c>
      <c r="AB19" s="39">
        <v>1</v>
      </c>
      <c r="AC19" s="43">
        <f>AB19</f>
        <v>1</v>
      </c>
      <c r="AD19" s="46">
        <f>AB19+Z19+X19+V19+T19+R19+P19+M19+J19+H19+D19</f>
        <v>3</v>
      </c>
      <c r="AE19" s="43">
        <f>AD19</f>
        <v>3</v>
      </c>
    </row>
    <row r="20" spans="1:31" ht="15" customHeight="1">
      <c r="A20" s="430"/>
      <c r="B20" s="47">
        <v>2</v>
      </c>
      <c r="C20" s="14" t="s">
        <v>56</v>
      </c>
      <c r="D20" s="48"/>
      <c r="E20" s="49">
        <f>E19+D20</f>
        <v>0</v>
      </c>
      <c r="F20" s="50"/>
      <c r="G20" s="51">
        <f>G19+F20</f>
        <v>0</v>
      </c>
      <c r="H20" s="48"/>
      <c r="I20" s="52">
        <f>I19+H20</f>
        <v>0</v>
      </c>
      <c r="J20" s="48"/>
      <c r="K20" s="49">
        <f>K19+J20</f>
        <v>0</v>
      </c>
      <c r="L20" s="173"/>
      <c r="M20" s="53">
        <v>3</v>
      </c>
      <c r="N20" s="54">
        <f>L20+N19</f>
        <v>0</v>
      </c>
      <c r="O20" s="174">
        <f>M20+O19</f>
        <v>3</v>
      </c>
      <c r="P20" s="53">
        <v>1</v>
      </c>
      <c r="Q20" s="52">
        <f aca="true" t="shared" si="1" ref="Q20:Q30">Q19+P20</f>
        <v>3</v>
      </c>
      <c r="R20" s="48">
        <v>1</v>
      </c>
      <c r="S20" s="52">
        <f>R20+S19</f>
        <v>1</v>
      </c>
      <c r="T20" s="48"/>
      <c r="U20" s="52">
        <f>U19+T20</f>
        <v>0</v>
      </c>
      <c r="V20" s="48"/>
      <c r="W20" s="52">
        <f>V20+W19</f>
        <v>0</v>
      </c>
      <c r="X20" s="48">
        <v>1</v>
      </c>
      <c r="Y20" s="52">
        <f>X20+Y19</f>
        <v>1</v>
      </c>
      <c r="Z20" s="48">
        <v>0</v>
      </c>
      <c r="AA20" s="52">
        <f>AA19+Z20</f>
        <v>0</v>
      </c>
      <c r="AB20" s="48">
        <v>1</v>
      </c>
      <c r="AC20" s="52">
        <f>AB20+AC19</f>
        <v>2</v>
      </c>
      <c r="AD20" s="48">
        <f>AB20+Z20+X20+V20+T20+R20+P20+M20+J20+H20+D20</f>
        <v>7</v>
      </c>
      <c r="AE20" s="52">
        <f aca="true" t="shared" si="2" ref="AE20:AE30">AD20+AE19</f>
        <v>10</v>
      </c>
    </row>
    <row r="21" spans="1:31" ht="15" customHeight="1">
      <c r="A21" s="430"/>
      <c r="B21" s="47">
        <v>3</v>
      </c>
      <c r="C21" s="14" t="s">
        <v>56</v>
      </c>
      <c r="D21" s="48">
        <v>2</v>
      </c>
      <c r="E21" s="49">
        <f>E20+D21</f>
        <v>2</v>
      </c>
      <c r="F21" s="50"/>
      <c r="G21" s="51">
        <f aca="true" t="shared" si="3" ref="G21:G30">G20+F21</f>
        <v>0</v>
      </c>
      <c r="H21" s="48"/>
      <c r="I21" s="52">
        <f>H21+I20</f>
        <v>0</v>
      </c>
      <c r="J21" s="48"/>
      <c r="K21" s="49">
        <f aca="true" t="shared" si="4" ref="K21:K30">K20+J21</f>
        <v>0</v>
      </c>
      <c r="L21" s="173"/>
      <c r="M21" s="53"/>
      <c r="N21" s="54">
        <f>L21+N20</f>
        <v>0</v>
      </c>
      <c r="O21" s="174">
        <f aca="true" t="shared" si="5" ref="O21:O30">M21+O20</f>
        <v>3</v>
      </c>
      <c r="P21" s="53">
        <v>2</v>
      </c>
      <c r="Q21" s="52">
        <f t="shared" si="1"/>
        <v>5</v>
      </c>
      <c r="R21" s="48"/>
      <c r="S21" s="52">
        <f aca="true" t="shared" si="6" ref="S21:S30">R21+S20</f>
        <v>1</v>
      </c>
      <c r="T21" s="48"/>
      <c r="U21" s="52">
        <f aca="true" t="shared" si="7" ref="U21:U30">U20+T21</f>
        <v>0</v>
      </c>
      <c r="V21" s="48"/>
      <c r="W21" s="52">
        <f aca="true" t="shared" si="8" ref="W21:W30">V21+W20</f>
        <v>0</v>
      </c>
      <c r="X21" s="48">
        <v>1</v>
      </c>
      <c r="Y21" s="52">
        <f>X21+Y20</f>
        <v>2</v>
      </c>
      <c r="Z21" s="48">
        <v>2</v>
      </c>
      <c r="AA21" s="52">
        <f aca="true" t="shared" si="9" ref="AA21:AA30">AA20+Z21</f>
        <v>2</v>
      </c>
      <c r="AB21" s="48">
        <v>1</v>
      </c>
      <c r="AC21" s="52">
        <f aca="true" t="shared" si="10" ref="AC21:AC30">AB21+AC20</f>
        <v>3</v>
      </c>
      <c r="AD21" s="48">
        <f>AB21+Z21+X21+V21+T21+R21+P21+M21+J21+H21+D21</f>
        <v>8</v>
      </c>
      <c r="AE21" s="52">
        <f t="shared" si="2"/>
        <v>18</v>
      </c>
    </row>
    <row r="22" spans="1:31" ht="15" customHeight="1">
      <c r="A22" s="430"/>
      <c r="B22" s="47">
        <v>4</v>
      </c>
      <c r="C22" s="14" t="s">
        <v>56</v>
      </c>
      <c r="D22" s="48"/>
      <c r="E22" s="49">
        <f>D22+E21</f>
        <v>2</v>
      </c>
      <c r="F22" s="50"/>
      <c r="G22" s="51">
        <f t="shared" si="3"/>
        <v>0</v>
      </c>
      <c r="H22" s="48"/>
      <c r="I22" s="52">
        <f aca="true" t="shared" si="11" ref="I22:I30">H22+I21</f>
        <v>0</v>
      </c>
      <c r="J22" s="48"/>
      <c r="K22" s="49">
        <f t="shared" si="4"/>
        <v>0</v>
      </c>
      <c r="L22" s="173"/>
      <c r="M22" s="56"/>
      <c r="N22" s="54">
        <f>L22+N21</f>
        <v>0</v>
      </c>
      <c r="O22" s="174">
        <f t="shared" si="5"/>
        <v>3</v>
      </c>
      <c r="P22" s="53">
        <v>1</v>
      </c>
      <c r="Q22" s="52">
        <f t="shared" si="1"/>
        <v>6</v>
      </c>
      <c r="R22" s="48"/>
      <c r="S22" s="52">
        <f t="shared" si="6"/>
        <v>1</v>
      </c>
      <c r="T22" s="48"/>
      <c r="U22" s="52">
        <f t="shared" si="7"/>
        <v>0</v>
      </c>
      <c r="V22" s="48">
        <v>1</v>
      </c>
      <c r="W22" s="52">
        <f t="shared" si="8"/>
        <v>1</v>
      </c>
      <c r="X22" s="48">
        <v>1</v>
      </c>
      <c r="Y22" s="52">
        <f aca="true" t="shared" si="12" ref="Y22:Y30">X22+Y21</f>
        <v>3</v>
      </c>
      <c r="Z22" s="48">
        <v>0</v>
      </c>
      <c r="AA22" s="52">
        <f t="shared" si="9"/>
        <v>2</v>
      </c>
      <c r="AB22" s="48">
        <v>1</v>
      </c>
      <c r="AC22" s="52">
        <f t="shared" si="10"/>
        <v>4</v>
      </c>
      <c r="AD22" s="48">
        <f>AB22+Z22+X22+V22+T22+R22+P22+M22+J22+H22+D22</f>
        <v>4</v>
      </c>
      <c r="AE22" s="52">
        <f t="shared" si="2"/>
        <v>22</v>
      </c>
    </row>
    <row r="23" spans="1:31" ht="15" customHeight="1">
      <c r="A23" s="430"/>
      <c r="B23" s="47">
        <v>5</v>
      </c>
      <c r="C23" s="14" t="s">
        <v>56</v>
      </c>
      <c r="D23" s="48">
        <v>1</v>
      </c>
      <c r="E23" s="49">
        <f aca="true" t="shared" si="13" ref="E23:E30">D23+E22</f>
        <v>3</v>
      </c>
      <c r="F23" s="186"/>
      <c r="G23" s="187">
        <f t="shared" si="3"/>
        <v>0</v>
      </c>
      <c r="H23" s="48"/>
      <c r="I23" s="52">
        <f t="shared" si="11"/>
        <v>0</v>
      </c>
      <c r="J23" s="48"/>
      <c r="K23" s="49">
        <f t="shared" si="4"/>
        <v>0</v>
      </c>
      <c r="L23" s="173"/>
      <c r="M23" s="53">
        <v>1</v>
      </c>
      <c r="N23" s="54"/>
      <c r="O23" s="174">
        <f t="shared" si="5"/>
        <v>4</v>
      </c>
      <c r="P23" s="53">
        <v>1</v>
      </c>
      <c r="Q23" s="52">
        <f t="shared" si="1"/>
        <v>7</v>
      </c>
      <c r="R23" s="48"/>
      <c r="S23" s="52">
        <f t="shared" si="6"/>
        <v>1</v>
      </c>
      <c r="T23" s="48"/>
      <c r="U23" s="52">
        <f t="shared" si="7"/>
        <v>0</v>
      </c>
      <c r="V23" s="48"/>
      <c r="W23" s="52">
        <f t="shared" si="8"/>
        <v>1</v>
      </c>
      <c r="X23" s="48"/>
      <c r="Y23" s="52">
        <f t="shared" si="12"/>
        <v>3</v>
      </c>
      <c r="Z23" s="48">
        <v>1</v>
      </c>
      <c r="AA23" s="52">
        <f t="shared" si="9"/>
        <v>3</v>
      </c>
      <c r="AB23" s="48"/>
      <c r="AC23" s="52">
        <f t="shared" si="10"/>
        <v>4</v>
      </c>
      <c r="AD23" s="48">
        <f>AB23+Z23+X23+V23+T23+R23+P23+M23+J23+H23+D23</f>
        <v>4</v>
      </c>
      <c r="AE23" s="52">
        <f t="shared" si="2"/>
        <v>26</v>
      </c>
    </row>
    <row r="24" spans="1:31" ht="15" customHeight="1">
      <c r="A24" s="430"/>
      <c r="B24" s="47">
        <v>6</v>
      </c>
      <c r="C24" s="14" t="s">
        <v>56</v>
      </c>
      <c r="D24" s="48"/>
      <c r="E24" s="49">
        <f t="shared" si="13"/>
        <v>3</v>
      </c>
      <c r="F24" s="186"/>
      <c r="G24" s="187">
        <f t="shared" si="3"/>
        <v>0</v>
      </c>
      <c r="H24" s="48"/>
      <c r="I24" s="52">
        <f t="shared" si="11"/>
        <v>0</v>
      </c>
      <c r="J24" s="48">
        <v>1</v>
      </c>
      <c r="K24" s="49">
        <f t="shared" si="4"/>
        <v>1</v>
      </c>
      <c r="L24" s="173"/>
      <c r="M24" s="53"/>
      <c r="N24" s="54"/>
      <c r="O24" s="174">
        <f t="shared" si="5"/>
        <v>4</v>
      </c>
      <c r="P24" s="53">
        <v>1</v>
      </c>
      <c r="Q24" s="52">
        <f t="shared" si="1"/>
        <v>8</v>
      </c>
      <c r="R24" s="48"/>
      <c r="S24" s="52">
        <f t="shared" si="6"/>
        <v>1</v>
      </c>
      <c r="T24" s="48"/>
      <c r="U24" s="52">
        <f t="shared" si="7"/>
        <v>0</v>
      </c>
      <c r="V24" s="48"/>
      <c r="W24" s="52">
        <f t="shared" si="8"/>
        <v>1</v>
      </c>
      <c r="X24" s="48"/>
      <c r="Y24" s="52">
        <f t="shared" si="12"/>
        <v>3</v>
      </c>
      <c r="Z24" s="48"/>
      <c r="AA24" s="52">
        <f t="shared" si="9"/>
        <v>3</v>
      </c>
      <c r="AB24" s="48">
        <v>6</v>
      </c>
      <c r="AC24" s="52">
        <f t="shared" si="10"/>
        <v>10</v>
      </c>
      <c r="AD24" s="48">
        <f aca="true" t="shared" si="14" ref="AD24:AD30">AB24+Z24+X24+V24+T24+R24+P24+M24+J24+H24+D24</f>
        <v>8</v>
      </c>
      <c r="AE24" s="52">
        <f t="shared" si="2"/>
        <v>34</v>
      </c>
    </row>
    <row r="25" spans="1:31" ht="15" customHeight="1">
      <c r="A25" s="430"/>
      <c r="B25" s="47">
        <v>7</v>
      </c>
      <c r="C25" s="14" t="s">
        <v>56</v>
      </c>
      <c r="D25" s="48">
        <v>0</v>
      </c>
      <c r="E25" s="49">
        <f t="shared" si="13"/>
        <v>3</v>
      </c>
      <c r="F25" s="186">
        <v>0</v>
      </c>
      <c r="G25" s="187">
        <f t="shared" si="3"/>
        <v>0</v>
      </c>
      <c r="H25" s="48"/>
      <c r="I25" s="52">
        <f t="shared" si="11"/>
        <v>0</v>
      </c>
      <c r="J25" s="48">
        <v>0</v>
      </c>
      <c r="K25" s="49">
        <f t="shared" si="4"/>
        <v>1</v>
      </c>
      <c r="L25" s="173"/>
      <c r="M25" s="53">
        <v>2</v>
      </c>
      <c r="N25" s="54"/>
      <c r="O25" s="174">
        <f t="shared" si="5"/>
        <v>6</v>
      </c>
      <c r="P25" s="53"/>
      <c r="Q25" s="52">
        <f t="shared" si="1"/>
        <v>8</v>
      </c>
      <c r="R25" s="48"/>
      <c r="S25" s="52">
        <f t="shared" si="6"/>
        <v>1</v>
      </c>
      <c r="T25" s="48"/>
      <c r="U25" s="52">
        <f t="shared" si="7"/>
        <v>0</v>
      </c>
      <c r="V25" s="48"/>
      <c r="W25" s="52">
        <f t="shared" si="8"/>
        <v>1</v>
      </c>
      <c r="X25" s="48"/>
      <c r="Y25" s="52">
        <f t="shared" si="12"/>
        <v>3</v>
      </c>
      <c r="Z25" s="48"/>
      <c r="AA25" s="52">
        <f t="shared" si="9"/>
        <v>3</v>
      </c>
      <c r="AB25" s="48">
        <v>3</v>
      </c>
      <c r="AC25" s="52">
        <f t="shared" si="10"/>
        <v>13</v>
      </c>
      <c r="AD25" s="48">
        <f t="shared" si="14"/>
        <v>5</v>
      </c>
      <c r="AE25" s="52">
        <f t="shared" si="2"/>
        <v>39</v>
      </c>
    </row>
    <row r="26" spans="1:31" ht="15" customHeight="1">
      <c r="A26" s="430"/>
      <c r="B26" s="47">
        <v>8</v>
      </c>
      <c r="C26" s="14" t="s">
        <v>56</v>
      </c>
      <c r="D26" s="48">
        <v>0</v>
      </c>
      <c r="E26" s="49">
        <f t="shared" si="13"/>
        <v>3</v>
      </c>
      <c r="F26" s="186">
        <v>0</v>
      </c>
      <c r="G26" s="187">
        <f t="shared" si="3"/>
        <v>0</v>
      </c>
      <c r="H26" s="48"/>
      <c r="I26" s="52">
        <f t="shared" si="11"/>
        <v>0</v>
      </c>
      <c r="J26" s="48">
        <v>1</v>
      </c>
      <c r="K26" s="49">
        <f t="shared" si="4"/>
        <v>2</v>
      </c>
      <c r="L26" s="173"/>
      <c r="M26" s="53"/>
      <c r="N26" s="54"/>
      <c r="O26" s="174">
        <f t="shared" si="5"/>
        <v>6</v>
      </c>
      <c r="P26" s="53"/>
      <c r="Q26" s="52">
        <f t="shared" si="1"/>
        <v>8</v>
      </c>
      <c r="R26" s="48"/>
      <c r="S26" s="52">
        <f t="shared" si="6"/>
        <v>1</v>
      </c>
      <c r="T26" s="48"/>
      <c r="U26" s="52">
        <f t="shared" si="7"/>
        <v>0</v>
      </c>
      <c r="V26" s="48"/>
      <c r="W26" s="52">
        <f t="shared" si="8"/>
        <v>1</v>
      </c>
      <c r="X26" s="48"/>
      <c r="Y26" s="52">
        <f t="shared" si="12"/>
        <v>3</v>
      </c>
      <c r="Z26" s="48"/>
      <c r="AA26" s="52">
        <f t="shared" si="9"/>
        <v>3</v>
      </c>
      <c r="AB26" s="48">
        <v>1</v>
      </c>
      <c r="AC26" s="52">
        <f t="shared" si="10"/>
        <v>14</v>
      </c>
      <c r="AD26" s="48">
        <f t="shared" si="14"/>
        <v>2</v>
      </c>
      <c r="AE26" s="52">
        <f t="shared" si="2"/>
        <v>41</v>
      </c>
    </row>
    <row r="27" spans="1:31" ht="15" customHeight="1">
      <c r="A27" s="430"/>
      <c r="B27" s="47">
        <v>9</v>
      </c>
      <c r="C27" s="14" t="s">
        <v>56</v>
      </c>
      <c r="D27" s="48"/>
      <c r="E27" s="49">
        <f t="shared" si="13"/>
        <v>3</v>
      </c>
      <c r="F27" s="186"/>
      <c r="G27" s="187">
        <f t="shared" si="3"/>
        <v>0</v>
      </c>
      <c r="H27" s="48"/>
      <c r="I27" s="52">
        <f t="shared" si="11"/>
        <v>0</v>
      </c>
      <c r="J27" s="48">
        <v>1</v>
      </c>
      <c r="K27" s="49">
        <f t="shared" si="4"/>
        <v>3</v>
      </c>
      <c r="L27" s="173"/>
      <c r="M27" s="53"/>
      <c r="N27" s="54"/>
      <c r="O27" s="174">
        <f t="shared" si="5"/>
        <v>6</v>
      </c>
      <c r="P27" s="53">
        <v>1</v>
      </c>
      <c r="Q27" s="52">
        <f t="shared" si="1"/>
        <v>9</v>
      </c>
      <c r="R27" s="48"/>
      <c r="S27" s="52">
        <f t="shared" si="6"/>
        <v>1</v>
      </c>
      <c r="T27" s="48"/>
      <c r="U27" s="52">
        <f t="shared" si="7"/>
        <v>0</v>
      </c>
      <c r="V27" s="48"/>
      <c r="W27" s="52">
        <f t="shared" si="8"/>
        <v>1</v>
      </c>
      <c r="X27" s="48">
        <v>1</v>
      </c>
      <c r="Y27" s="52">
        <f t="shared" si="12"/>
        <v>4</v>
      </c>
      <c r="Z27" s="48">
        <v>2</v>
      </c>
      <c r="AA27" s="52">
        <f t="shared" si="9"/>
        <v>5</v>
      </c>
      <c r="AB27" s="48">
        <v>3</v>
      </c>
      <c r="AC27" s="52">
        <f t="shared" si="10"/>
        <v>17</v>
      </c>
      <c r="AD27" s="48">
        <f t="shared" si="14"/>
        <v>8</v>
      </c>
      <c r="AE27" s="52">
        <f t="shared" si="2"/>
        <v>49</v>
      </c>
    </row>
    <row r="28" spans="1:31" ht="15" customHeight="1">
      <c r="A28" s="430"/>
      <c r="B28" s="47">
        <v>10</v>
      </c>
      <c r="C28" s="14" t="s">
        <v>56</v>
      </c>
      <c r="D28" s="48">
        <v>1</v>
      </c>
      <c r="E28" s="49">
        <f t="shared" si="13"/>
        <v>4</v>
      </c>
      <c r="F28" s="186"/>
      <c r="G28" s="187">
        <f t="shared" si="3"/>
        <v>0</v>
      </c>
      <c r="H28" s="48"/>
      <c r="I28" s="52">
        <f t="shared" si="11"/>
        <v>0</v>
      </c>
      <c r="J28" s="48"/>
      <c r="K28" s="49">
        <f t="shared" si="4"/>
        <v>3</v>
      </c>
      <c r="L28" s="173"/>
      <c r="M28" s="53">
        <v>2</v>
      </c>
      <c r="N28" s="54"/>
      <c r="O28" s="174">
        <f t="shared" si="5"/>
        <v>8</v>
      </c>
      <c r="P28" s="53">
        <v>2</v>
      </c>
      <c r="Q28" s="52">
        <f t="shared" si="1"/>
        <v>11</v>
      </c>
      <c r="R28" s="48"/>
      <c r="S28" s="52">
        <f t="shared" si="6"/>
        <v>1</v>
      </c>
      <c r="T28" s="48"/>
      <c r="U28" s="52">
        <f t="shared" si="7"/>
        <v>0</v>
      </c>
      <c r="V28" s="48"/>
      <c r="W28" s="52">
        <f t="shared" si="8"/>
        <v>1</v>
      </c>
      <c r="X28" s="48"/>
      <c r="Y28" s="52">
        <f t="shared" si="12"/>
        <v>4</v>
      </c>
      <c r="Z28" s="48"/>
      <c r="AA28" s="52">
        <f t="shared" si="9"/>
        <v>5</v>
      </c>
      <c r="AB28" s="48"/>
      <c r="AC28" s="52">
        <f t="shared" si="10"/>
        <v>17</v>
      </c>
      <c r="AD28" s="48">
        <f t="shared" si="14"/>
        <v>5</v>
      </c>
      <c r="AE28" s="52">
        <f t="shared" si="2"/>
        <v>54</v>
      </c>
    </row>
    <row r="29" spans="1:31" ht="15" customHeight="1">
      <c r="A29" s="430"/>
      <c r="B29" s="47">
        <v>11</v>
      </c>
      <c r="C29" s="14" t="s">
        <v>56</v>
      </c>
      <c r="D29" s="48"/>
      <c r="E29" s="49">
        <f t="shared" si="13"/>
        <v>4</v>
      </c>
      <c r="F29" s="186"/>
      <c r="G29" s="187">
        <f t="shared" si="3"/>
        <v>0</v>
      </c>
      <c r="H29" s="48"/>
      <c r="I29" s="52">
        <f t="shared" si="11"/>
        <v>0</v>
      </c>
      <c r="J29" s="48"/>
      <c r="K29" s="49">
        <f t="shared" si="4"/>
        <v>3</v>
      </c>
      <c r="L29" s="173"/>
      <c r="M29" s="53">
        <v>1</v>
      </c>
      <c r="N29" s="54"/>
      <c r="O29" s="174">
        <f t="shared" si="5"/>
        <v>9</v>
      </c>
      <c r="P29" s="53">
        <v>3</v>
      </c>
      <c r="Q29" s="52">
        <f t="shared" si="1"/>
        <v>14</v>
      </c>
      <c r="R29" s="48"/>
      <c r="S29" s="52">
        <f t="shared" si="6"/>
        <v>1</v>
      </c>
      <c r="T29" s="48"/>
      <c r="U29" s="52">
        <f t="shared" si="7"/>
        <v>0</v>
      </c>
      <c r="V29" s="48"/>
      <c r="W29" s="52">
        <f t="shared" si="8"/>
        <v>1</v>
      </c>
      <c r="X29" s="48">
        <v>1</v>
      </c>
      <c r="Y29" s="52">
        <f t="shared" si="12"/>
        <v>5</v>
      </c>
      <c r="Z29" s="48">
        <v>1</v>
      </c>
      <c r="AA29" s="52">
        <f t="shared" si="9"/>
        <v>6</v>
      </c>
      <c r="AB29" s="48">
        <v>2</v>
      </c>
      <c r="AC29" s="52">
        <f t="shared" si="10"/>
        <v>19</v>
      </c>
      <c r="AD29" s="48">
        <f t="shared" si="14"/>
        <v>8</v>
      </c>
      <c r="AE29" s="52">
        <f t="shared" si="2"/>
        <v>62</v>
      </c>
    </row>
    <row r="30" spans="1:31" ht="15" customHeight="1">
      <c r="A30" s="431"/>
      <c r="B30" s="57">
        <v>12</v>
      </c>
      <c r="C30" s="58" t="s">
        <v>56</v>
      </c>
      <c r="D30" s="59"/>
      <c r="E30" s="49">
        <f t="shared" si="13"/>
        <v>4</v>
      </c>
      <c r="F30" s="188"/>
      <c r="G30" s="187">
        <f t="shared" si="3"/>
        <v>0</v>
      </c>
      <c r="H30" s="59"/>
      <c r="I30" s="52">
        <f t="shared" si="11"/>
        <v>0</v>
      </c>
      <c r="J30" s="59"/>
      <c r="K30" s="49">
        <f t="shared" si="4"/>
        <v>3</v>
      </c>
      <c r="L30" s="175"/>
      <c r="M30" s="61">
        <v>1</v>
      </c>
      <c r="N30" s="150"/>
      <c r="O30" s="174">
        <f t="shared" si="5"/>
        <v>10</v>
      </c>
      <c r="P30" s="61"/>
      <c r="Q30" s="52">
        <f t="shared" si="1"/>
        <v>14</v>
      </c>
      <c r="R30" s="59"/>
      <c r="S30" s="52">
        <f t="shared" si="6"/>
        <v>1</v>
      </c>
      <c r="T30" s="59"/>
      <c r="U30" s="52">
        <f t="shared" si="7"/>
        <v>0</v>
      </c>
      <c r="V30" s="59"/>
      <c r="W30" s="52">
        <f t="shared" si="8"/>
        <v>1</v>
      </c>
      <c r="X30" s="59"/>
      <c r="Y30" s="52">
        <f t="shared" si="12"/>
        <v>5</v>
      </c>
      <c r="Z30" s="59"/>
      <c r="AA30" s="52">
        <f t="shared" si="9"/>
        <v>6</v>
      </c>
      <c r="AB30" s="59">
        <v>2</v>
      </c>
      <c r="AC30" s="52">
        <f t="shared" si="10"/>
        <v>21</v>
      </c>
      <c r="AD30" s="48">
        <f t="shared" si="14"/>
        <v>3</v>
      </c>
      <c r="AE30" s="52">
        <f t="shared" si="2"/>
        <v>65</v>
      </c>
    </row>
    <row r="31" spans="1:31" ht="15" customHeight="1">
      <c r="A31" s="429" t="s">
        <v>173</v>
      </c>
      <c r="B31" s="37">
        <v>1</v>
      </c>
      <c r="C31" s="38" t="s">
        <v>79</v>
      </c>
      <c r="D31" s="39">
        <v>1</v>
      </c>
      <c r="E31" s="40">
        <f>D31</f>
        <v>1</v>
      </c>
      <c r="F31" s="41">
        <v>0</v>
      </c>
      <c r="G31" s="42">
        <f>F31</f>
        <v>0</v>
      </c>
      <c r="H31" s="39"/>
      <c r="I31" s="43">
        <f>H31</f>
        <v>0</v>
      </c>
      <c r="J31" s="39"/>
      <c r="K31" s="40">
        <f>J31</f>
        <v>0</v>
      </c>
      <c r="L31" s="171"/>
      <c r="M31" s="44">
        <v>1</v>
      </c>
      <c r="N31" s="45"/>
      <c r="O31" s="172">
        <f>M31</f>
        <v>1</v>
      </c>
      <c r="P31" s="44">
        <v>1</v>
      </c>
      <c r="Q31" s="43">
        <f>P31</f>
        <v>1</v>
      </c>
      <c r="R31" s="39"/>
      <c r="S31" s="43">
        <f>R31</f>
        <v>0</v>
      </c>
      <c r="T31" s="39"/>
      <c r="U31" s="43"/>
      <c r="V31" s="39"/>
      <c r="W31" s="43">
        <f>V31</f>
        <v>0</v>
      </c>
      <c r="X31" s="39"/>
      <c r="Y31" s="43">
        <f>X31</f>
        <v>0</v>
      </c>
      <c r="Z31" s="39"/>
      <c r="AA31" s="43"/>
      <c r="AB31" s="39">
        <v>3</v>
      </c>
      <c r="AC31" s="43">
        <f>AB31</f>
        <v>3</v>
      </c>
      <c r="AD31" s="39">
        <f>AB31+Z31+X31+V31+T31+R31+P31+M31+J31+H31+D31</f>
        <v>6</v>
      </c>
      <c r="AE31" s="43">
        <f>AD31</f>
        <v>6</v>
      </c>
    </row>
    <row r="32" spans="1:31" ht="15" customHeight="1">
      <c r="A32" s="430"/>
      <c r="B32" s="47">
        <v>2</v>
      </c>
      <c r="C32" s="14" t="s">
        <v>56</v>
      </c>
      <c r="D32" s="48"/>
      <c r="E32" s="49">
        <f aca="true" t="shared" si="15" ref="E32:E41">E31+D32</f>
        <v>1</v>
      </c>
      <c r="F32" s="50"/>
      <c r="G32" s="51">
        <f aca="true" t="shared" si="16" ref="G32:G42">G31+F32</f>
        <v>0</v>
      </c>
      <c r="H32" s="48"/>
      <c r="I32" s="52">
        <f aca="true" t="shared" si="17" ref="I32:I42">I31+H32</f>
        <v>0</v>
      </c>
      <c r="J32" s="48"/>
      <c r="K32" s="49">
        <f aca="true" t="shared" si="18" ref="K32:K42">K31+J32</f>
        <v>0</v>
      </c>
      <c r="L32" s="173"/>
      <c r="M32" s="53">
        <v>3</v>
      </c>
      <c r="N32" s="54"/>
      <c r="O32" s="174">
        <f aca="true" t="shared" si="19" ref="O32:O41">O31+M32</f>
        <v>4</v>
      </c>
      <c r="P32" s="53">
        <v>1</v>
      </c>
      <c r="Q32" s="52">
        <f aca="true" t="shared" si="20" ref="Q32:Q42">Q31+P32</f>
        <v>2</v>
      </c>
      <c r="R32" s="48"/>
      <c r="S32" s="52">
        <f>S31+R32</f>
        <v>0</v>
      </c>
      <c r="T32" s="48"/>
      <c r="U32" s="52"/>
      <c r="V32" s="48"/>
      <c r="W32" s="52">
        <f aca="true" t="shared" si="21" ref="W32:W42">W31+V32</f>
        <v>0</v>
      </c>
      <c r="X32" s="48"/>
      <c r="Y32" s="52">
        <f>X31+X32</f>
        <v>0</v>
      </c>
      <c r="Z32" s="48">
        <v>1</v>
      </c>
      <c r="AA32" s="52">
        <f aca="true" t="shared" si="22" ref="AA32:AA42">AA31+Z32</f>
        <v>1</v>
      </c>
      <c r="AB32" s="48">
        <v>1</v>
      </c>
      <c r="AC32" s="52">
        <f aca="true" t="shared" si="23" ref="AC32:AC41">AC31+AB32</f>
        <v>4</v>
      </c>
      <c r="AD32" s="48">
        <f>AB32+Z32+X32+V32+T32+R32+P32+M32+J32+H32+D32</f>
        <v>6</v>
      </c>
      <c r="AE32" s="52">
        <f aca="true" t="shared" si="24" ref="AE32:AE42">AE31+AD32</f>
        <v>12</v>
      </c>
    </row>
    <row r="33" spans="1:31" ht="15" customHeight="1">
      <c r="A33" s="430"/>
      <c r="B33" s="47">
        <v>3</v>
      </c>
      <c r="C33" s="14" t="s">
        <v>56</v>
      </c>
      <c r="D33" s="48">
        <v>0</v>
      </c>
      <c r="E33" s="49">
        <f t="shared" si="15"/>
        <v>1</v>
      </c>
      <c r="F33" s="50">
        <v>0</v>
      </c>
      <c r="G33" s="51">
        <f t="shared" si="16"/>
        <v>0</v>
      </c>
      <c r="H33" s="48"/>
      <c r="I33" s="52">
        <f t="shared" si="17"/>
        <v>0</v>
      </c>
      <c r="J33" s="48"/>
      <c r="K33" s="49">
        <f t="shared" si="18"/>
        <v>0</v>
      </c>
      <c r="L33" s="173"/>
      <c r="M33" s="53">
        <v>2</v>
      </c>
      <c r="N33" s="54"/>
      <c r="O33" s="174">
        <f t="shared" si="19"/>
        <v>6</v>
      </c>
      <c r="P33" s="53"/>
      <c r="Q33" s="52">
        <f t="shared" si="20"/>
        <v>2</v>
      </c>
      <c r="R33" s="48"/>
      <c r="S33" s="52">
        <f>S32+R33</f>
        <v>0</v>
      </c>
      <c r="T33" s="48"/>
      <c r="U33" s="52"/>
      <c r="V33" s="48">
        <v>1</v>
      </c>
      <c r="W33" s="52">
        <f t="shared" si="21"/>
        <v>1</v>
      </c>
      <c r="X33" s="48"/>
      <c r="Y33" s="52">
        <f aca="true" t="shared" si="25" ref="Y33:Y38">X32+X33</f>
        <v>0</v>
      </c>
      <c r="Z33" s="48"/>
      <c r="AA33" s="52">
        <f t="shared" si="22"/>
        <v>1</v>
      </c>
      <c r="AB33" s="48">
        <v>4</v>
      </c>
      <c r="AC33" s="52">
        <f t="shared" si="23"/>
        <v>8</v>
      </c>
      <c r="AD33" s="48">
        <f>AB33+Z33+X33+V33+T33+R33+P33+M33+J33+H33+D33</f>
        <v>7</v>
      </c>
      <c r="AE33" s="52">
        <f t="shared" si="24"/>
        <v>19</v>
      </c>
    </row>
    <row r="34" spans="1:31" ht="15" customHeight="1">
      <c r="A34" s="430"/>
      <c r="B34" s="47">
        <v>4</v>
      </c>
      <c r="C34" s="14" t="s">
        <v>56</v>
      </c>
      <c r="D34" s="48"/>
      <c r="E34" s="49">
        <f t="shared" si="15"/>
        <v>1</v>
      </c>
      <c r="F34" s="50"/>
      <c r="G34" s="51">
        <f t="shared" si="16"/>
        <v>0</v>
      </c>
      <c r="H34" s="48"/>
      <c r="I34" s="52">
        <f t="shared" si="17"/>
        <v>0</v>
      </c>
      <c r="J34" s="48"/>
      <c r="K34" s="49">
        <f t="shared" si="18"/>
        <v>0</v>
      </c>
      <c r="L34" s="173"/>
      <c r="M34" s="53"/>
      <c r="N34" s="54"/>
      <c r="O34" s="174">
        <f t="shared" si="19"/>
        <v>6</v>
      </c>
      <c r="P34" s="53">
        <v>2</v>
      </c>
      <c r="Q34" s="52">
        <f t="shared" si="20"/>
        <v>4</v>
      </c>
      <c r="R34" s="48"/>
      <c r="S34" s="52">
        <f>S33+R34</f>
        <v>0</v>
      </c>
      <c r="T34" s="48"/>
      <c r="U34" s="52"/>
      <c r="V34" s="48"/>
      <c r="W34" s="52">
        <f t="shared" si="21"/>
        <v>1</v>
      </c>
      <c r="X34" s="48"/>
      <c r="Y34" s="52">
        <f t="shared" si="25"/>
        <v>0</v>
      </c>
      <c r="Z34" s="48"/>
      <c r="AA34" s="52">
        <f t="shared" si="22"/>
        <v>1</v>
      </c>
      <c r="AB34" s="48">
        <v>2</v>
      </c>
      <c r="AC34" s="52">
        <f t="shared" si="23"/>
        <v>10</v>
      </c>
      <c r="AD34" s="48">
        <f>AB34+Z34+X34+V34+T34+R34+P34+M34+J34+H34+D34</f>
        <v>4</v>
      </c>
      <c r="AE34" s="52">
        <f t="shared" si="24"/>
        <v>23</v>
      </c>
    </row>
    <row r="35" spans="1:31" ht="15" customHeight="1">
      <c r="A35" s="430"/>
      <c r="B35" s="47">
        <v>5</v>
      </c>
      <c r="C35" s="14" t="s">
        <v>56</v>
      </c>
      <c r="D35" s="48">
        <v>1</v>
      </c>
      <c r="E35" s="49">
        <f t="shared" si="15"/>
        <v>2</v>
      </c>
      <c r="F35" s="50"/>
      <c r="G35" s="51">
        <f t="shared" si="16"/>
        <v>0</v>
      </c>
      <c r="H35" s="48"/>
      <c r="I35" s="52">
        <f t="shared" si="17"/>
        <v>0</v>
      </c>
      <c r="J35" s="48"/>
      <c r="K35" s="49">
        <f t="shared" si="18"/>
        <v>0</v>
      </c>
      <c r="L35" s="173"/>
      <c r="M35" s="53">
        <v>2</v>
      </c>
      <c r="N35" s="54"/>
      <c r="O35" s="174">
        <f t="shared" si="19"/>
        <v>8</v>
      </c>
      <c r="P35" s="53">
        <v>1</v>
      </c>
      <c r="Q35" s="52">
        <f t="shared" si="20"/>
        <v>5</v>
      </c>
      <c r="R35" s="48"/>
      <c r="S35" s="52"/>
      <c r="T35" s="48"/>
      <c r="U35" s="52"/>
      <c r="V35" s="48"/>
      <c r="W35" s="52">
        <f t="shared" si="21"/>
        <v>1</v>
      </c>
      <c r="X35" s="48"/>
      <c r="Y35" s="52">
        <f t="shared" si="25"/>
        <v>0</v>
      </c>
      <c r="Z35" s="48"/>
      <c r="AA35" s="52">
        <f t="shared" si="22"/>
        <v>1</v>
      </c>
      <c r="AB35" s="48">
        <v>3</v>
      </c>
      <c r="AC35" s="52">
        <f t="shared" si="23"/>
        <v>13</v>
      </c>
      <c r="AD35" s="48">
        <f>AB35+Z35+X35+V35+T35+R35+P35+M35+J35+H35+D35</f>
        <v>7</v>
      </c>
      <c r="AE35" s="52">
        <f t="shared" si="24"/>
        <v>30</v>
      </c>
    </row>
    <row r="36" spans="1:31" ht="15" customHeight="1">
      <c r="A36" s="430"/>
      <c r="B36" s="47">
        <v>6</v>
      </c>
      <c r="C36" s="14" t="s">
        <v>56</v>
      </c>
      <c r="D36" s="48">
        <v>1</v>
      </c>
      <c r="E36" s="49">
        <f t="shared" si="15"/>
        <v>3</v>
      </c>
      <c r="F36" s="50"/>
      <c r="G36" s="51">
        <f t="shared" si="16"/>
        <v>0</v>
      </c>
      <c r="H36" s="48"/>
      <c r="I36" s="52">
        <f t="shared" si="17"/>
        <v>0</v>
      </c>
      <c r="J36" s="48"/>
      <c r="K36" s="49">
        <f t="shared" si="18"/>
        <v>0</v>
      </c>
      <c r="L36" s="173"/>
      <c r="M36" s="53">
        <v>2</v>
      </c>
      <c r="N36" s="54"/>
      <c r="O36" s="174">
        <f t="shared" si="19"/>
        <v>10</v>
      </c>
      <c r="P36" s="53">
        <v>1</v>
      </c>
      <c r="Q36" s="52">
        <f t="shared" si="20"/>
        <v>6</v>
      </c>
      <c r="R36" s="48"/>
      <c r="S36" s="52"/>
      <c r="T36" s="48"/>
      <c r="U36" s="52"/>
      <c r="V36" s="48"/>
      <c r="W36" s="52">
        <f t="shared" si="21"/>
        <v>1</v>
      </c>
      <c r="X36" s="48"/>
      <c r="Y36" s="52">
        <f t="shared" si="25"/>
        <v>0</v>
      </c>
      <c r="Z36" s="48"/>
      <c r="AA36" s="52">
        <f t="shared" si="22"/>
        <v>1</v>
      </c>
      <c r="AB36" s="48"/>
      <c r="AC36" s="52">
        <f t="shared" si="23"/>
        <v>13</v>
      </c>
      <c r="AD36" s="48">
        <f aca="true" t="shared" si="26" ref="AD36:AD42">AB36+Z36+X36+V36+T36+R36+P36+M36+J36+H36+D36</f>
        <v>4</v>
      </c>
      <c r="AE36" s="52">
        <f t="shared" si="24"/>
        <v>34</v>
      </c>
    </row>
    <row r="37" spans="1:31" ht="15" customHeight="1">
      <c r="A37" s="430"/>
      <c r="B37" s="47">
        <v>7</v>
      </c>
      <c r="C37" s="14" t="s">
        <v>56</v>
      </c>
      <c r="D37" s="48">
        <v>1</v>
      </c>
      <c r="E37" s="49">
        <f t="shared" si="15"/>
        <v>4</v>
      </c>
      <c r="F37" s="50"/>
      <c r="G37" s="51">
        <f t="shared" si="16"/>
        <v>0</v>
      </c>
      <c r="H37" s="48"/>
      <c r="I37" s="52">
        <f t="shared" si="17"/>
        <v>0</v>
      </c>
      <c r="J37" s="48"/>
      <c r="K37" s="49">
        <f t="shared" si="18"/>
        <v>0</v>
      </c>
      <c r="L37" s="173"/>
      <c r="M37" s="53">
        <v>2</v>
      </c>
      <c r="N37" s="54"/>
      <c r="O37" s="174">
        <f t="shared" si="19"/>
        <v>12</v>
      </c>
      <c r="P37" s="53">
        <v>1</v>
      </c>
      <c r="Q37" s="52">
        <f t="shared" si="20"/>
        <v>7</v>
      </c>
      <c r="R37" s="48"/>
      <c r="S37" s="52"/>
      <c r="T37" s="48"/>
      <c r="U37" s="52"/>
      <c r="V37" s="48"/>
      <c r="W37" s="52">
        <f t="shared" si="21"/>
        <v>1</v>
      </c>
      <c r="X37" s="48"/>
      <c r="Y37" s="52">
        <f t="shared" si="25"/>
        <v>0</v>
      </c>
      <c r="Z37" s="48"/>
      <c r="AA37" s="52">
        <f t="shared" si="22"/>
        <v>1</v>
      </c>
      <c r="AB37" s="48"/>
      <c r="AC37" s="52">
        <f t="shared" si="23"/>
        <v>13</v>
      </c>
      <c r="AD37" s="48">
        <f t="shared" si="26"/>
        <v>4</v>
      </c>
      <c r="AE37" s="52">
        <f t="shared" si="24"/>
        <v>38</v>
      </c>
    </row>
    <row r="38" spans="1:31" ht="15" customHeight="1">
      <c r="A38" s="430"/>
      <c r="B38" s="47">
        <v>8</v>
      </c>
      <c r="C38" s="14" t="s">
        <v>56</v>
      </c>
      <c r="D38" s="48">
        <v>2</v>
      </c>
      <c r="E38" s="49">
        <f t="shared" si="15"/>
        <v>6</v>
      </c>
      <c r="F38" s="50"/>
      <c r="G38" s="51">
        <f t="shared" si="16"/>
        <v>0</v>
      </c>
      <c r="H38" s="48"/>
      <c r="I38" s="52">
        <f t="shared" si="17"/>
        <v>0</v>
      </c>
      <c r="J38" s="48"/>
      <c r="K38" s="49">
        <f t="shared" si="18"/>
        <v>0</v>
      </c>
      <c r="L38" s="173"/>
      <c r="M38" s="53">
        <v>2</v>
      </c>
      <c r="N38" s="54"/>
      <c r="O38" s="174">
        <f t="shared" si="19"/>
        <v>14</v>
      </c>
      <c r="P38" s="53">
        <v>1</v>
      </c>
      <c r="Q38" s="52">
        <f t="shared" si="20"/>
        <v>8</v>
      </c>
      <c r="R38" s="48">
        <v>1</v>
      </c>
      <c r="S38" s="52">
        <f>R38</f>
        <v>1</v>
      </c>
      <c r="T38" s="48"/>
      <c r="U38" s="52"/>
      <c r="V38" s="48"/>
      <c r="W38" s="52">
        <f t="shared" si="21"/>
        <v>1</v>
      </c>
      <c r="X38" s="48">
        <v>2</v>
      </c>
      <c r="Y38" s="52">
        <f t="shared" si="25"/>
        <v>2</v>
      </c>
      <c r="Z38" s="48"/>
      <c r="AA38" s="52">
        <f t="shared" si="22"/>
        <v>1</v>
      </c>
      <c r="AB38" s="48">
        <v>7</v>
      </c>
      <c r="AC38" s="52">
        <f t="shared" si="23"/>
        <v>20</v>
      </c>
      <c r="AD38" s="48">
        <f t="shared" si="26"/>
        <v>15</v>
      </c>
      <c r="AE38" s="52">
        <f t="shared" si="24"/>
        <v>53</v>
      </c>
    </row>
    <row r="39" spans="1:31" ht="15" customHeight="1">
      <c r="A39" s="430"/>
      <c r="B39" s="47">
        <v>9</v>
      </c>
      <c r="C39" s="14" t="s">
        <v>56</v>
      </c>
      <c r="D39" s="48">
        <v>1</v>
      </c>
      <c r="E39" s="49">
        <f t="shared" si="15"/>
        <v>7</v>
      </c>
      <c r="F39" s="50"/>
      <c r="G39" s="51">
        <f t="shared" si="16"/>
        <v>0</v>
      </c>
      <c r="H39" s="48"/>
      <c r="I39" s="52">
        <f t="shared" si="17"/>
        <v>0</v>
      </c>
      <c r="J39" s="48"/>
      <c r="K39" s="49">
        <f t="shared" si="18"/>
        <v>0</v>
      </c>
      <c r="L39" s="173">
        <v>1</v>
      </c>
      <c r="M39" s="53">
        <v>4</v>
      </c>
      <c r="N39" s="54">
        <v>1</v>
      </c>
      <c r="O39" s="174">
        <f t="shared" si="19"/>
        <v>18</v>
      </c>
      <c r="P39" s="53">
        <v>1</v>
      </c>
      <c r="Q39" s="52">
        <f t="shared" si="20"/>
        <v>9</v>
      </c>
      <c r="R39" s="48"/>
      <c r="S39" s="52">
        <f>S38+R39</f>
        <v>1</v>
      </c>
      <c r="T39" s="48"/>
      <c r="U39" s="52"/>
      <c r="V39" s="48"/>
      <c r="W39" s="52">
        <f t="shared" si="21"/>
        <v>1</v>
      </c>
      <c r="X39" s="48">
        <v>1</v>
      </c>
      <c r="Y39" s="52">
        <f>Y38+X39</f>
        <v>3</v>
      </c>
      <c r="Z39" s="48">
        <v>1</v>
      </c>
      <c r="AA39" s="52">
        <f t="shared" si="22"/>
        <v>2</v>
      </c>
      <c r="AB39" s="48">
        <v>2</v>
      </c>
      <c r="AC39" s="52">
        <f t="shared" si="23"/>
        <v>22</v>
      </c>
      <c r="AD39" s="48">
        <f t="shared" si="26"/>
        <v>10</v>
      </c>
      <c r="AE39" s="52">
        <f t="shared" si="24"/>
        <v>63</v>
      </c>
    </row>
    <row r="40" spans="1:31" ht="15" customHeight="1">
      <c r="A40" s="430"/>
      <c r="B40" s="47">
        <v>10</v>
      </c>
      <c r="C40" s="14" t="s">
        <v>56</v>
      </c>
      <c r="D40" s="48"/>
      <c r="E40" s="49">
        <f t="shared" si="15"/>
        <v>7</v>
      </c>
      <c r="F40" s="50"/>
      <c r="G40" s="51">
        <f t="shared" si="16"/>
        <v>0</v>
      </c>
      <c r="H40" s="48"/>
      <c r="I40" s="52">
        <f t="shared" si="17"/>
        <v>0</v>
      </c>
      <c r="J40" s="48"/>
      <c r="K40" s="49">
        <f t="shared" si="18"/>
        <v>0</v>
      </c>
      <c r="L40" s="173"/>
      <c r="M40" s="53">
        <v>4</v>
      </c>
      <c r="N40" s="54">
        <f>N39+L40</f>
        <v>1</v>
      </c>
      <c r="O40" s="174">
        <f t="shared" si="19"/>
        <v>22</v>
      </c>
      <c r="P40" s="53"/>
      <c r="Q40" s="52">
        <f t="shared" si="20"/>
        <v>9</v>
      </c>
      <c r="R40" s="48"/>
      <c r="S40" s="52">
        <f>S39+R40</f>
        <v>1</v>
      </c>
      <c r="T40" s="48"/>
      <c r="U40" s="52"/>
      <c r="V40" s="48"/>
      <c r="W40" s="52">
        <f t="shared" si="21"/>
        <v>1</v>
      </c>
      <c r="X40" s="48"/>
      <c r="Y40" s="52">
        <f>Y39+X40</f>
        <v>3</v>
      </c>
      <c r="Z40" s="48">
        <v>2</v>
      </c>
      <c r="AA40" s="52">
        <f t="shared" si="22"/>
        <v>4</v>
      </c>
      <c r="AB40" s="48">
        <v>4</v>
      </c>
      <c r="AC40" s="52">
        <f t="shared" si="23"/>
        <v>26</v>
      </c>
      <c r="AD40" s="48">
        <f t="shared" si="26"/>
        <v>10</v>
      </c>
      <c r="AE40" s="52">
        <f t="shared" si="24"/>
        <v>73</v>
      </c>
    </row>
    <row r="41" spans="1:31" ht="15" customHeight="1">
      <c r="A41" s="430"/>
      <c r="B41" s="47">
        <v>11</v>
      </c>
      <c r="C41" s="14" t="s">
        <v>56</v>
      </c>
      <c r="D41" s="48">
        <v>1</v>
      </c>
      <c r="E41" s="49">
        <f t="shared" si="15"/>
        <v>8</v>
      </c>
      <c r="F41" s="50"/>
      <c r="G41" s="51">
        <f t="shared" si="16"/>
        <v>0</v>
      </c>
      <c r="H41" s="48"/>
      <c r="I41" s="52">
        <f t="shared" si="17"/>
        <v>0</v>
      </c>
      <c r="J41" s="48"/>
      <c r="K41" s="49">
        <f t="shared" si="18"/>
        <v>0</v>
      </c>
      <c r="L41" s="173">
        <v>2</v>
      </c>
      <c r="M41" s="53">
        <v>2</v>
      </c>
      <c r="N41" s="54">
        <f>N40+L41</f>
        <v>3</v>
      </c>
      <c r="O41" s="174">
        <f t="shared" si="19"/>
        <v>24</v>
      </c>
      <c r="P41" s="53">
        <v>1</v>
      </c>
      <c r="Q41" s="52">
        <f t="shared" si="20"/>
        <v>10</v>
      </c>
      <c r="R41" s="48"/>
      <c r="S41" s="52">
        <f>S40+R41</f>
        <v>1</v>
      </c>
      <c r="T41" s="48"/>
      <c r="U41" s="52"/>
      <c r="V41" s="48"/>
      <c r="W41" s="52">
        <f t="shared" si="21"/>
        <v>1</v>
      </c>
      <c r="X41" s="48"/>
      <c r="Y41" s="52">
        <f>Y40+X41</f>
        <v>3</v>
      </c>
      <c r="Z41" s="48"/>
      <c r="AA41" s="52">
        <f t="shared" si="22"/>
        <v>4</v>
      </c>
      <c r="AB41" s="48"/>
      <c r="AC41" s="52">
        <f t="shared" si="23"/>
        <v>26</v>
      </c>
      <c r="AD41" s="48">
        <f t="shared" si="26"/>
        <v>4</v>
      </c>
      <c r="AE41" s="52">
        <f t="shared" si="24"/>
        <v>77</v>
      </c>
    </row>
    <row r="42" spans="1:31" ht="15" customHeight="1">
      <c r="A42" s="431"/>
      <c r="B42" s="57">
        <v>12</v>
      </c>
      <c r="C42" s="58" t="s">
        <v>56</v>
      </c>
      <c r="D42" s="59"/>
      <c r="E42" s="49">
        <f>E41+D42</f>
        <v>8</v>
      </c>
      <c r="F42" s="60"/>
      <c r="G42" s="51">
        <f t="shared" si="16"/>
        <v>0</v>
      </c>
      <c r="H42" s="59"/>
      <c r="I42" s="52">
        <f t="shared" si="17"/>
        <v>0</v>
      </c>
      <c r="J42" s="59"/>
      <c r="K42" s="49">
        <f t="shared" si="18"/>
        <v>0</v>
      </c>
      <c r="L42" s="175">
        <v>2</v>
      </c>
      <c r="M42" s="61">
        <v>3</v>
      </c>
      <c r="N42" s="54">
        <f>N41+L42</f>
        <v>5</v>
      </c>
      <c r="O42" s="174">
        <f>O41+M42</f>
        <v>27</v>
      </c>
      <c r="P42" s="61"/>
      <c r="Q42" s="52">
        <f t="shared" si="20"/>
        <v>10</v>
      </c>
      <c r="R42" s="59"/>
      <c r="S42" s="52">
        <f>S41+R42</f>
        <v>1</v>
      </c>
      <c r="T42" s="59"/>
      <c r="U42" s="52"/>
      <c r="V42" s="59"/>
      <c r="W42" s="52">
        <f t="shared" si="21"/>
        <v>1</v>
      </c>
      <c r="X42" s="59">
        <v>1</v>
      </c>
      <c r="Y42" s="52">
        <f>Y41+X42</f>
        <v>4</v>
      </c>
      <c r="Z42" s="59"/>
      <c r="AA42" s="52">
        <f t="shared" si="22"/>
        <v>4</v>
      </c>
      <c r="AB42" s="59">
        <v>2</v>
      </c>
      <c r="AC42" s="52">
        <v>27</v>
      </c>
      <c r="AD42" s="48">
        <f t="shared" si="26"/>
        <v>6</v>
      </c>
      <c r="AE42" s="52">
        <f t="shared" si="24"/>
        <v>83</v>
      </c>
    </row>
    <row r="43" spans="1:31" ht="15" customHeight="1">
      <c r="A43" s="432" t="s">
        <v>57</v>
      </c>
      <c r="B43" s="435" t="s">
        <v>58</v>
      </c>
      <c r="C43" s="436"/>
      <c r="D43" s="415" t="str">
        <f>IF(D42-D30,D42-D30,"±0")</f>
        <v>±0</v>
      </c>
      <c r="E43" s="415">
        <f aca="true" t="shared" si="27" ref="E43:K43">IF(E42-E30,E42-E30,"±0")</f>
        <v>4</v>
      </c>
      <c r="F43" s="415" t="str">
        <f t="shared" si="27"/>
        <v>±0</v>
      </c>
      <c r="G43" s="415" t="str">
        <f t="shared" si="27"/>
        <v>±0</v>
      </c>
      <c r="H43" s="415" t="str">
        <f t="shared" si="27"/>
        <v>±0</v>
      </c>
      <c r="I43" s="415" t="str">
        <f t="shared" si="27"/>
        <v>±0</v>
      </c>
      <c r="J43" s="415" t="str">
        <f t="shared" si="27"/>
        <v>±0</v>
      </c>
      <c r="K43" s="417">
        <f t="shared" si="27"/>
        <v>-3</v>
      </c>
      <c r="L43" s="419">
        <f>IF(M42-M30,M42-M30,"±0")</f>
        <v>2</v>
      </c>
      <c r="M43" s="420"/>
      <c r="N43" s="423">
        <f>IF(O42-O30,O42-O30,"±0")</f>
        <v>17</v>
      </c>
      <c r="O43" s="424"/>
      <c r="P43" s="427" t="str">
        <f aca="true" t="shared" si="28" ref="P43:AE43">IF(P42-P30,P42-P30,"±0")</f>
        <v>±0</v>
      </c>
      <c r="Q43" s="415">
        <f t="shared" si="28"/>
        <v>-4</v>
      </c>
      <c r="R43" s="415" t="str">
        <f t="shared" si="28"/>
        <v>±0</v>
      </c>
      <c r="S43" s="415" t="str">
        <f t="shared" si="28"/>
        <v>±0</v>
      </c>
      <c r="T43" s="415" t="str">
        <f t="shared" si="28"/>
        <v>±0</v>
      </c>
      <c r="U43" s="415" t="str">
        <f t="shared" si="28"/>
        <v>±0</v>
      </c>
      <c r="V43" s="415" t="str">
        <f t="shared" si="28"/>
        <v>±0</v>
      </c>
      <c r="W43" s="415" t="str">
        <f t="shared" si="28"/>
        <v>±0</v>
      </c>
      <c r="X43" s="415">
        <f t="shared" si="28"/>
        <v>1</v>
      </c>
      <c r="Y43" s="415">
        <f t="shared" si="28"/>
        <v>-1</v>
      </c>
      <c r="Z43" s="415" t="str">
        <f t="shared" si="28"/>
        <v>±0</v>
      </c>
      <c r="AA43" s="415">
        <f t="shared" si="28"/>
        <v>-2</v>
      </c>
      <c r="AB43" s="415" t="str">
        <f t="shared" si="28"/>
        <v>±0</v>
      </c>
      <c r="AC43" s="415">
        <f t="shared" si="28"/>
        <v>6</v>
      </c>
      <c r="AD43" s="415">
        <f t="shared" si="28"/>
        <v>3</v>
      </c>
      <c r="AE43" s="415">
        <f t="shared" si="28"/>
        <v>18</v>
      </c>
    </row>
    <row r="44" spans="1:31" ht="15" customHeight="1">
      <c r="A44" s="433"/>
      <c r="B44" s="437"/>
      <c r="C44" s="438"/>
      <c r="D44" s="416"/>
      <c r="E44" s="416"/>
      <c r="F44" s="416"/>
      <c r="G44" s="416"/>
      <c r="H44" s="416"/>
      <c r="I44" s="416"/>
      <c r="J44" s="416"/>
      <c r="K44" s="418"/>
      <c r="L44" s="421"/>
      <c r="M44" s="422"/>
      <c r="N44" s="425"/>
      <c r="O44" s="426"/>
      <c r="P44" s="428"/>
      <c r="Q44" s="416"/>
      <c r="R44" s="416"/>
      <c r="S44" s="416"/>
      <c r="T44" s="416"/>
      <c r="U44" s="416"/>
      <c r="V44" s="416"/>
      <c r="W44" s="416"/>
      <c r="X44" s="416"/>
      <c r="Y44" s="416"/>
      <c r="Z44" s="416"/>
      <c r="AA44" s="416"/>
      <c r="AB44" s="416"/>
      <c r="AC44" s="416"/>
      <c r="AD44" s="416"/>
      <c r="AE44" s="416"/>
    </row>
    <row r="45" spans="1:31" ht="15" customHeight="1">
      <c r="A45" s="433"/>
      <c r="B45" s="435" t="s">
        <v>59</v>
      </c>
      <c r="C45" s="436"/>
      <c r="D45" s="439" t="s">
        <v>405</v>
      </c>
      <c r="E45" s="439">
        <f>IF(E43&gt;=0,E43/E30*100,"±0")</f>
        <v>100</v>
      </c>
      <c r="F45" s="439" t="str">
        <f aca="true" t="shared" si="29" ref="F45:K45">IF(F43&lt;=0,F43/F30*100,"±0")</f>
        <v>±0</v>
      </c>
      <c r="G45" s="439" t="str">
        <f t="shared" si="29"/>
        <v>±0</v>
      </c>
      <c r="H45" s="439" t="str">
        <f t="shared" si="29"/>
        <v>±0</v>
      </c>
      <c r="I45" s="439" t="str">
        <f t="shared" si="29"/>
        <v>±0</v>
      </c>
      <c r="J45" s="439" t="str">
        <f t="shared" si="29"/>
        <v>±0</v>
      </c>
      <c r="K45" s="441">
        <f t="shared" si="29"/>
        <v>-100</v>
      </c>
      <c r="L45" s="449" t="str">
        <f>IF(L43&lt;=0,L43/M30*100,"±0")</f>
        <v>±0</v>
      </c>
      <c r="M45" s="450"/>
      <c r="N45" s="445">
        <f>IF(O43&lt;=0,N43/O30*100,"±0")</f>
        <v>170</v>
      </c>
      <c r="O45" s="446"/>
      <c r="P45" s="443" t="s">
        <v>405</v>
      </c>
      <c r="Q45" s="439" t="str">
        <f>IF(Q43&gt;=0,Q43/Q30*100,"±0")</f>
        <v>±0</v>
      </c>
      <c r="R45" s="439" t="str">
        <f>IF(R43&lt;=0,R43/R30*100,"±0")</f>
        <v>±0</v>
      </c>
      <c r="S45" s="439" t="str">
        <f>IF(S43&lt;=0,S43/S30*100,"±0")</f>
        <v>±0</v>
      </c>
      <c r="T45" s="439" t="str">
        <f>IF(T43&lt;=0,T43/T30*100,"±0")</f>
        <v>±0</v>
      </c>
      <c r="U45" s="439" t="str">
        <f>IF(U43&lt;=0,U43/U30*100,"±0")</f>
        <v>±0</v>
      </c>
      <c r="V45" s="439" t="str">
        <f aca="true" t="shared" si="30" ref="V45:AA45">IF(V43&lt;=0,V43/V30*100,"±0")</f>
        <v>±0</v>
      </c>
      <c r="W45" s="439" t="str">
        <f t="shared" si="30"/>
        <v>±0</v>
      </c>
      <c r="X45" s="439" t="str">
        <f t="shared" si="30"/>
        <v>±0</v>
      </c>
      <c r="Y45" s="439">
        <f t="shared" si="30"/>
        <v>-20</v>
      </c>
      <c r="Z45" s="439" t="str">
        <f t="shared" si="30"/>
        <v>±0</v>
      </c>
      <c r="AA45" s="439">
        <f t="shared" si="30"/>
        <v>-33.33333333333333</v>
      </c>
      <c r="AB45" s="439" t="str">
        <f>IF(AB43&lt;=0,AB43/AB30*100,"±0")</f>
        <v>±0</v>
      </c>
      <c r="AC45" s="439">
        <f>IF(AC43&gt;=0,AC43/AC30*100,"±0")</f>
        <v>28.57142857142857</v>
      </c>
      <c r="AD45" s="439">
        <f>IF(AD43&gt;=0,AD43/AD30*100,"±0")</f>
        <v>100</v>
      </c>
      <c r="AE45" s="439">
        <f>IF(AE43&gt;=0,AE43/AE30*100,"±0")</f>
        <v>27.692307692307693</v>
      </c>
    </row>
    <row r="46" spans="1:31" ht="15" customHeight="1" thickBot="1">
      <c r="A46" s="434"/>
      <c r="B46" s="437"/>
      <c r="C46" s="438"/>
      <c r="D46" s="440"/>
      <c r="E46" s="440"/>
      <c r="F46" s="440"/>
      <c r="G46" s="440"/>
      <c r="H46" s="440"/>
      <c r="I46" s="440"/>
      <c r="J46" s="440"/>
      <c r="K46" s="442"/>
      <c r="L46" s="451"/>
      <c r="M46" s="452"/>
      <c r="N46" s="447"/>
      <c r="O46" s="448"/>
      <c r="P46" s="444"/>
      <c r="Q46" s="440"/>
      <c r="R46" s="440"/>
      <c r="S46" s="440"/>
      <c r="T46" s="440"/>
      <c r="U46" s="440"/>
      <c r="V46" s="440"/>
      <c r="W46" s="440"/>
      <c r="X46" s="440"/>
      <c r="Y46" s="440"/>
      <c r="Z46" s="440"/>
      <c r="AA46" s="440"/>
      <c r="AB46" s="440"/>
      <c r="AC46" s="440"/>
      <c r="AD46" s="440"/>
      <c r="AE46" s="440"/>
    </row>
    <row r="48" ht="15" customHeight="1">
      <c r="F48" s="1" t="s">
        <v>83</v>
      </c>
    </row>
  </sheetData>
  <sheetProtection/>
  <mergeCells count="212">
    <mergeCell ref="AB14:AC14"/>
    <mergeCell ref="AD14:AE14"/>
    <mergeCell ref="T14:U14"/>
    <mergeCell ref="V14:W14"/>
    <mergeCell ref="X14:Y14"/>
    <mergeCell ref="Z14:AA14"/>
    <mergeCell ref="AB13:AC13"/>
    <mergeCell ref="AD13:AE13"/>
    <mergeCell ref="D14:E14"/>
    <mergeCell ref="F14:G14"/>
    <mergeCell ref="H14:I14"/>
    <mergeCell ref="J14:K14"/>
    <mergeCell ref="L14:M14"/>
    <mergeCell ref="N14:O14"/>
    <mergeCell ref="P14:Q14"/>
    <mergeCell ref="R14:S14"/>
    <mergeCell ref="P13:Q13"/>
    <mergeCell ref="R13:S13"/>
    <mergeCell ref="T13:U13"/>
    <mergeCell ref="V13:W13"/>
    <mergeCell ref="X13:Y13"/>
    <mergeCell ref="Z13:AA13"/>
    <mergeCell ref="D13:E13"/>
    <mergeCell ref="F13:G13"/>
    <mergeCell ref="H13:I13"/>
    <mergeCell ref="J13:K13"/>
    <mergeCell ref="L13:M13"/>
    <mergeCell ref="N13:O13"/>
    <mergeCell ref="T12:U12"/>
    <mergeCell ref="V12:W12"/>
    <mergeCell ref="X12:Y12"/>
    <mergeCell ref="Z12:AA12"/>
    <mergeCell ref="AB12:AC12"/>
    <mergeCell ref="AD12:AE12"/>
    <mergeCell ref="AB11:AC11"/>
    <mergeCell ref="AD11:AE11"/>
    <mergeCell ref="D12:E12"/>
    <mergeCell ref="F12:G12"/>
    <mergeCell ref="H12:I12"/>
    <mergeCell ref="J12:K12"/>
    <mergeCell ref="L12:M12"/>
    <mergeCell ref="N12:O12"/>
    <mergeCell ref="P12:Q12"/>
    <mergeCell ref="R12:S12"/>
    <mergeCell ref="P11:Q11"/>
    <mergeCell ref="R11:S11"/>
    <mergeCell ref="T11:U11"/>
    <mergeCell ref="V11:W11"/>
    <mergeCell ref="X11:Y11"/>
    <mergeCell ref="Z11:AA11"/>
    <mergeCell ref="V10:W10"/>
    <mergeCell ref="X10:Y10"/>
    <mergeCell ref="Z10:AA10"/>
    <mergeCell ref="AB10:AC10"/>
    <mergeCell ref="AD10:AE10"/>
    <mergeCell ref="D11:E11"/>
    <mergeCell ref="F11:G11"/>
    <mergeCell ref="H11:I11"/>
    <mergeCell ref="J11:K11"/>
    <mergeCell ref="L11:M11"/>
    <mergeCell ref="AD9:AE9"/>
    <mergeCell ref="D10:E10"/>
    <mergeCell ref="F10:G10"/>
    <mergeCell ref="H10:I10"/>
    <mergeCell ref="J10:K10"/>
    <mergeCell ref="L10:M10"/>
    <mergeCell ref="N10:O10"/>
    <mergeCell ref="P10:Q10"/>
    <mergeCell ref="R10:S10"/>
    <mergeCell ref="T10:U10"/>
    <mergeCell ref="R9:S9"/>
    <mergeCell ref="T9:U9"/>
    <mergeCell ref="V9:W9"/>
    <mergeCell ref="X9:Y9"/>
    <mergeCell ref="Z9:AA9"/>
    <mergeCell ref="AB9:AC9"/>
    <mergeCell ref="V8:W8"/>
    <mergeCell ref="X8:Y8"/>
    <mergeCell ref="Z8:AA8"/>
    <mergeCell ref="AB8:AC8"/>
    <mergeCell ref="AD8:AE8"/>
    <mergeCell ref="D9:E9"/>
    <mergeCell ref="F9:G9"/>
    <mergeCell ref="H9:I9"/>
    <mergeCell ref="J9:K9"/>
    <mergeCell ref="L9:M9"/>
    <mergeCell ref="F8:G8"/>
    <mergeCell ref="H8:I8"/>
    <mergeCell ref="J8:K8"/>
    <mergeCell ref="L8:M8"/>
    <mergeCell ref="N8:O8"/>
    <mergeCell ref="P8:Q8"/>
    <mergeCell ref="AD15:AE15"/>
    <mergeCell ref="R7:S7"/>
    <mergeCell ref="T7:U7"/>
    <mergeCell ref="V7:W7"/>
    <mergeCell ref="X7:Y7"/>
    <mergeCell ref="Z7:AA7"/>
    <mergeCell ref="AB7:AC7"/>
    <mergeCell ref="AD7:AE7"/>
    <mergeCell ref="R8:S8"/>
    <mergeCell ref="T8:U8"/>
    <mergeCell ref="L45:M46"/>
    <mergeCell ref="A19:A30"/>
    <mergeCell ref="A1:AE1"/>
    <mergeCell ref="A2:AE2"/>
    <mergeCell ref="AA3:AE3"/>
    <mergeCell ref="N16:O16"/>
    <mergeCell ref="N17:O17"/>
    <mergeCell ref="N18:O18"/>
    <mergeCell ref="L16:M16"/>
    <mergeCell ref="L17:M17"/>
    <mergeCell ref="D45:D46"/>
    <mergeCell ref="E45:E46"/>
    <mergeCell ref="F45:F46"/>
    <mergeCell ref="Q45:Q46"/>
    <mergeCell ref="G45:G46"/>
    <mergeCell ref="H45:H46"/>
    <mergeCell ref="I45:I46"/>
    <mergeCell ref="K45:K46"/>
    <mergeCell ref="P45:P46"/>
    <mergeCell ref="N45:O46"/>
    <mergeCell ref="AA45:AA46"/>
    <mergeCell ref="Z45:Z46"/>
    <mergeCell ref="Y45:Y46"/>
    <mergeCell ref="X45:X46"/>
    <mergeCell ref="W45:W46"/>
    <mergeCell ref="V45:V46"/>
    <mergeCell ref="AD43:AD44"/>
    <mergeCell ref="AE43:AE44"/>
    <mergeCell ref="AE45:AE46"/>
    <mergeCell ref="AD45:AD46"/>
    <mergeCell ref="AC45:AC46"/>
    <mergeCell ref="AB45:AB46"/>
    <mergeCell ref="X43:X44"/>
    <mergeCell ref="Y43:Y44"/>
    <mergeCell ref="Z43:Z44"/>
    <mergeCell ref="AA43:AA44"/>
    <mergeCell ref="AB43:AB44"/>
    <mergeCell ref="AC43:AC44"/>
    <mergeCell ref="J45:J46"/>
    <mergeCell ref="S43:S44"/>
    <mergeCell ref="T43:T44"/>
    <mergeCell ref="U43:U44"/>
    <mergeCell ref="V43:V44"/>
    <mergeCell ref="W43:W44"/>
    <mergeCell ref="U45:U46"/>
    <mergeCell ref="T45:T46"/>
    <mergeCell ref="S45:S46"/>
    <mergeCell ref="R45:R46"/>
    <mergeCell ref="P43:P44"/>
    <mergeCell ref="Q43:Q44"/>
    <mergeCell ref="R43:R44"/>
    <mergeCell ref="A31:A42"/>
    <mergeCell ref="A43:A46"/>
    <mergeCell ref="B43:C44"/>
    <mergeCell ref="B45:C46"/>
    <mergeCell ref="D43:D44"/>
    <mergeCell ref="H43:H44"/>
    <mergeCell ref="I43:I44"/>
    <mergeCell ref="E43:E44"/>
    <mergeCell ref="F43:F44"/>
    <mergeCell ref="G43:G44"/>
    <mergeCell ref="K43:K44"/>
    <mergeCell ref="L43:M44"/>
    <mergeCell ref="N43:O44"/>
    <mergeCell ref="J43:J44"/>
    <mergeCell ref="L18:M18"/>
    <mergeCell ref="AB15:AC15"/>
    <mergeCell ref="Z15:AA15"/>
    <mergeCell ref="T15:U15"/>
    <mergeCell ref="X15:Y15"/>
    <mergeCell ref="R15:S15"/>
    <mergeCell ref="AB4:AC6"/>
    <mergeCell ref="AD4:AE6"/>
    <mergeCell ref="T5:U6"/>
    <mergeCell ref="V5:W6"/>
    <mergeCell ref="X5:Y6"/>
    <mergeCell ref="Z5:AA6"/>
    <mergeCell ref="T4:W4"/>
    <mergeCell ref="X4:Y4"/>
    <mergeCell ref="Z4:AA4"/>
    <mergeCell ref="R5:S6"/>
    <mergeCell ref="V15:W15"/>
    <mergeCell ref="D4:G4"/>
    <mergeCell ref="H4:K4"/>
    <mergeCell ref="L4:O4"/>
    <mergeCell ref="P4:S4"/>
    <mergeCell ref="P15:Q15"/>
    <mergeCell ref="H15:I15"/>
    <mergeCell ref="H5:I6"/>
    <mergeCell ref="D15:E15"/>
    <mergeCell ref="D5:E6"/>
    <mergeCell ref="J5:K6"/>
    <mergeCell ref="F5:G6"/>
    <mergeCell ref="J15:K15"/>
    <mergeCell ref="F15:G15"/>
    <mergeCell ref="D7:E7"/>
    <mergeCell ref="F7:G7"/>
    <mergeCell ref="H7:I7"/>
    <mergeCell ref="J7:K7"/>
    <mergeCell ref="D8:E8"/>
    <mergeCell ref="P5:Q6"/>
    <mergeCell ref="N15:O15"/>
    <mergeCell ref="L5:O6"/>
    <mergeCell ref="L15:M15"/>
    <mergeCell ref="L7:M7"/>
    <mergeCell ref="N7:O7"/>
    <mergeCell ref="P7:Q7"/>
    <mergeCell ref="N9:O9"/>
    <mergeCell ref="P9:Q9"/>
    <mergeCell ref="N11:O11"/>
  </mergeCells>
  <printOptions/>
  <pageMargins left="0.19" right="0.11" top="0.7" bottom="0.27" header="0.1968503937007874" footer="0.21"/>
  <pageSetup horizontalDpi="600" verticalDpi="600" orientation="landscape" paperSize="9" scale="70" r:id="rId2"/>
  <ignoredErrors>
    <ignoredError sqref="E31 G31 I31 K31 O31 Q31 AD31" formula="1"/>
  </ignoredErrors>
  <drawing r:id="rId1"/>
</worksheet>
</file>

<file path=xl/worksheets/sheet3.xml><?xml version="1.0" encoding="utf-8"?>
<worksheet xmlns="http://schemas.openxmlformats.org/spreadsheetml/2006/main" xmlns:r="http://schemas.openxmlformats.org/officeDocument/2006/relationships">
  <dimension ref="A1:AP27"/>
  <sheetViews>
    <sheetView showZeros="0" view="pageBreakPreview" zoomScale="75" zoomScaleSheetLayoutView="75" zoomScalePageLayoutView="0" workbookViewId="0" topLeftCell="A1">
      <pane xSplit="4" ySplit="5" topLeftCell="E6" activePane="bottomRight" state="frozen"/>
      <selection pane="topLeft" activeCell="A1" sqref="A1"/>
      <selection pane="topRight" activeCell="E1" sqref="E1"/>
      <selection pane="bottomLeft" activeCell="A6" sqref="A6"/>
      <selection pane="bottomRight" activeCell="P27" sqref="P27:Q27"/>
    </sheetView>
  </sheetViews>
  <sheetFormatPr defaultColWidth="9.00390625" defaultRowHeight="13.5"/>
  <cols>
    <col min="1" max="1" width="4.125" style="1" customWidth="1"/>
    <col min="2" max="2" width="0.875" style="1" customWidth="1"/>
    <col min="3" max="3" width="24.625" style="1" customWidth="1"/>
    <col min="4" max="4" width="0.875" style="1" customWidth="1"/>
    <col min="5" max="15" width="3.625" style="1" customWidth="1"/>
    <col min="16" max="17" width="5.625" style="1" customWidth="1"/>
    <col min="18" max="46" width="3.625" style="1" customWidth="1"/>
    <col min="47" max="16384" width="9.00390625" style="1" customWidth="1"/>
  </cols>
  <sheetData>
    <row r="1" spans="1:42" ht="27" customHeight="1">
      <c r="A1" s="453" t="s">
        <v>174</v>
      </c>
      <c r="B1" s="453"/>
      <c r="C1" s="453"/>
      <c r="D1" s="453"/>
      <c r="E1" s="453"/>
      <c r="F1" s="453"/>
      <c r="G1" s="453"/>
      <c r="H1" s="453"/>
      <c r="I1" s="453"/>
      <c r="J1" s="453"/>
      <c r="K1" s="453"/>
      <c r="L1" s="453"/>
      <c r="M1" s="453"/>
      <c r="N1" s="453"/>
      <c r="O1" s="453"/>
      <c r="P1" s="453"/>
      <c r="Q1" s="453"/>
      <c r="R1" s="453"/>
      <c r="S1" s="453"/>
      <c r="T1" s="453"/>
      <c r="U1" s="453"/>
      <c r="V1" s="453"/>
      <c r="W1" s="453"/>
      <c r="X1" s="453"/>
      <c r="Y1" s="453"/>
      <c r="Z1" s="453"/>
      <c r="AA1" s="453"/>
      <c r="AB1" s="453"/>
      <c r="AC1" s="453"/>
      <c r="AD1" s="453"/>
      <c r="AE1" s="453"/>
      <c r="AF1" s="453"/>
      <c r="AG1" s="453"/>
      <c r="AH1" s="453"/>
      <c r="AI1" s="453"/>
      <c r="AJ1" s="453"/>
      <c r="AK1" s="453"/>
      <c r="AL1" s="453"/>
      <c r="AM1" s="453"/>
      <c r="AN1" s="453"/>
      <c r="AO1" s="453"/>
      <c r="AP1" s="453"/>
    </row>
    <row r="2" spans="1:42" ht="21" customHeight="1">
      <c r="A2" s="454" t="s">
        <v>407</v>
      </c>
      <c r="B2" s="454"/>
      <c r="C2" s="454"/>
      <c r="D2" s="454"/>
      <c r="E2" s="454"/>
      <c r="F2" s="454"/>
      <c r="G2" s="454"/>
      <c r="H2" s="454"/>
      <c r="I2" s="454"/>
      <c r="J2" s="454"/>
      <c r="K2" s="454"/>
      <c r="L2" s="454"/>
      <c r="M2" s="454"/>
      <c r="N2" s="454"/>
      <c r="O2" s="454"/>
      <c r="P2" s="454"/>
      <c r="Q2" s="454"/>
      <c r="R2" s="454"/>
      <c r="S2" s="454"/>
      <c r="T2" s="454"/>
      <c r="U2" s="454"/>
      <c r="V2" s="454"/>
      <c r="W2" s="454"/>
      <c r="X2" s="454"/>
      <c r="Y2" s="454"/>
      <c r="Z2" s="454"/>
      <c r="AA2" s="454"/>
      <c r="AB2" s="454"/>
      <c r="AC2" s="454"/>
      <c r="AD2" s="454"/>
      <c r="AE2" s="454"/>
      <c r="AF2" s="454"/>
      <c r="AG2" s="454"/>
      <c r="AH2" s="454"/>
      <c r="AI2" s="454"/>
      <c r="AJ2" s="454"/>
      <c r="AK2" s="454"/>
      <c r="AL2" s="454"/>
      <c r="AM2" s="454"/>
      <c r="AN2" s="454"/>
      <c r="AO2" s="454"/>
      <c r="AP2" s="454"/>
    </row>
    <row r="3" spans="36:42" ht="18" customHeight="1" thickBot="1">
      <c r="AJ3" s="455" t="s">
        <v>60</v>
      </c>
      <c r="AK3" s="455"/>
      <c r="AL3" s="455"/>
      <c r="AM3" s="455"/>
      <c r="AN3" s="455"/>
      <c r="AO3" s="455"/>
      <c r="AP3" s="455"/>
    </row>
    <row r="4" spans="1:42" ht="18" customHeight="1" thickTop="1">
      <c r="A4" s="490" t="s">
        <v>84</v>
      </c>
      <c r="B4" s="4"/>
      <c r="C4" s="6"/>
      <c r="D4" s="18"/>
      <c r="E4" s="480" t="s">
        <v>0</v>
      </c>
      <c r="F4" s="482" t="s">
        <v>6</v>
      </c>
      <c r="G4" s="484" t="s">
        <v>1</v>
      </c>
      <c r="H4" s="486" t="s">
        <v>2</v>
      </c>
      <c r="I4" s="488" t="s">
        <v>7</v>
      </c>
      <c r="J4" s="482" t="s">
        <v>85</v>
      </c>
      <c r="K4" s="482" t="s">
        <v>86</v>
      </c>
      <c r="L4" s="482" t="s">
        <v>31</v>
      </c>
      <c r="M4" s="482" t="s">
        <v>3</v>
      </c>
      <c r="N4" s="482" t="s">
        <v>4</v>
      </c>
      <c r="O4" s="492" t="s">
        <v>87</v>
      </c>
      <c r="P4" s="478" t="s">
        <v>88</v>
      </c>
      <c r="Q4" s="479"/>
      <c r="R4" s="62">
        <v>11</v>
      </c>
      <c r="S4" s="63">
        <v>12</v>
      </c>
      <c r="T4" s="63">
        <v>13</v>
      </c>
      <c r="U4" s="63">
        <v>14</v>
      </c>
      <c r="V4" s="63">
        <v>15</v>
      </c>
      <c r="W4" s="63">
        <v>16</v>
      </c>
      <c r="X4" s="63">
        <v>21</v>
      </c>
      <c r="Y4" s="63">
        <v>22</v>
      </c>
      <c r="Z4" s="63">
        <v>23</v>
      </c>
      <c r="AA4" s="63">
        <v>31</v>
      </c>
      <c r="AB4" s="63">
        <v>32</v>
      </c>
      <c r="AC4" s="63">
        <v>33</v>
      </c>
      <c r="AD4" s="63">
        <v>34</v>
      </c>
      <c r="AE4" s="63">
        <v>35</v>
      </c>
      <c r="AF4" s="63">
        <v>36</v>
      </c>
      <c r="AG4" s="63">
        <v>37</v>
      </c>
      <c r="AH4" s="63">
        <v>39</v>
      </c>
      <c r="AI4" s="63">
        <v>41</v>
      </c>
      <c r="AJ4" s="63">
        <v>51</v>
      </c>
      <c r="AK4" s="63">
        <v>52</v>
      </c>
      <c r="AL4" s="63">
        <v>61</v>
      </c>
      <c r="AM4" s="63">
        <v>71</v>
      </c>
      <c r="AN4" s="63">
        <v>91</v>
      </c>
      <c r="AO4" s="63">
        <v>92</v>
      </c>
      <c r="AP4" s="64">
        <v>99</v>
      </c>
    </row>
    <row r="5" spans="1:42" ht="180" customHeight="1">
      <c r="A5" s="491"/>
      <c r="B5" s="10"/>
      <c r="C5" s="11"/>
      <c r="D5" s="31"/>
      <c r="E5" s="481"/>
      <c r="F5" s="483"/>
      <c r="G5" s="485"/>
      <c r="H5" s="487"/>
      <c r="I5" s="489"/>
      <c r="J5" s="483"/>
      <c r="K5" s="483"/>
      <c r="L5" s="483"/>
      <c r="M5" s="483"/>
      <c r="N5" s="483"/>
      <c r="O5" s="493"/>
      <c r="P5" s="65" t="s">
        <v>5</v>
      </c>
      <c r="Q5" s="66" t="s">
        <v>89</v>
      </c>
      <c r="R5" s="67" t="s">
        <v>90</v>
      </c>
      <c r="S5" s="68" t="s">
        <v>91</v>
      </c>
      <c r="T5" s="68" t="s">
        <v>92</v>
      </c>
      <c r="U5" s="68" t="s">
        <v>93</v>
      </c>
      <c r="V5" s="68" t="s">
        <v>94</v>
      </c>
      <c r="W5" s="68" t="s">
        <v>95</v>
      </c>
      <c r="X5" s="68" t="s">
        <v>96</v>
      </c>
      <c r="Y5" s="68" t="s">
        <v>97</v>
      </c>
      <c r="Z5" s="68" t="s">
        <v>98</v>
      </c>
      <c r="AA5" s="68" t="s">
        <v>99</v>
      </c>
      <c r="AB5" s="68" t="s">
        <v>100</v>
      </c>
      <c r="AC5" s="68" t="s">
        <v>101</v>
      </c>
      <c r="AD5" s="68" t="s">
        <v>102</v>
      </c>
      <c r="AE5" s="68" t="s">
        <v>103</v>
      </c>
      <c r="AF5" s="68" t="s">
        <v>104</v>
      </c>
      <c r="AG5" s="68" t="s">
        <v>105</v>
      </c>
      <c r="AH5" s="68" t="s">
        <v>106</v>
      </c>
      <c r="AI5" s="68" t="s">
        <v>107</v>
      </c>
      <c r="AJ5" s="68" t="s">
        <v>108</v>
      </c>
      <c r="AK5" s="68" t="s">
        <v>109</v>
      </c>
      <c r="AL5" s="68" t="s">
        <v>110</v>
      </c>
      <c r="AM5" s="68" t="s">
        <v>111</v>
      </c>
      <c r="AN5" s="68" t="s">
        <v>112</v>
      </c>
      <c r="AO5" s="68" t="s">
        <v>113</v>
      </c>
      <c r="AP5" s="69" t="s">
        <v>114</v>
      </c>
    </row>
    <row r="6" spans="1:42" ht="16.5" customHeight="1">
      <c r="A6" s="70">
        <v>1</v>
      </c>
      <c r="B6" s="71"/>
      <c r="C6" s="72" t="s">
        <v>115</v>
      </c>
      <c r="D6" s="73"/>
      <c r="E6" s="74">
        <v>2</v>
      </c>
      <c r="F6" s="75"/>
      <c r="G6" s="129"/>
      <c r="H6" s="137">
        <v>13</v>
      </c>
      <c r="I6" s="133">
        <v>1</v>
      </c>
      <c r="J6" s="75"/>
      <c r="K6" s="75"/>
      <c r="L6" s="75"/>
      <c r="M6" s="75"/>
      <c r="N6" s="75"/>
      <c r="O6" s="76">
        <v>5</v>
      </c>
      <c r="P6" s="494">
        <f aca="true" t="shared" si="0" ref="P6:P26">SUM(E6:O6)</f>
        <v>21</v>
      </c>
      <c r="Q6" s="495"/>
      <c r="R6" s="74"/>
      <c r="S6" s="75"/>
      <c r="T6" s="75"/>
      <c r="U6" s="75">
        <v>2</v>
      </c>
      <c r="V6" s="75"/>
      <c r="W6" s="75">
        <v>1</v>
      </c>
      <c r="X6" s="75"/>
      <c r="Y6" s="75">
        <v>1</v>
      </c>
      <c r="Z6" s="75"/>
      <c r="AA6" s="75"/>
      <c r="AB6" s="75"/>
      <c r="AC6" s="75"/>
      <c r="AD6" s="75"/>
      <c r="AE6" s="75"/>
      <c r="AF6" s="75"/>
      <c r="AG6" s="75">
        <v>4</v>
      </c>
      <c r="AH6" s="75"/>
      <c r="AI6" s="75">
        <v>12</v>
      </c>
      <c r="AJ6" s="75"/>
      <c r="AK6" s="75"/>
      <c r="AL6" s="75">
        <v>1</v>
      </c>
      <c r="AM6" s="75"/>
      <c r="AN6" s="75"/>
      <c r="AO6" s="75"/>
      <c r="AP6" s="76"/>
    </row>
    <row r="7" spans="1:42" ht="16.5" customHeight="1">
      <c r="A7" s="77">
        <v>2</v>
      </c>
      <c r="B7" s="78"/>
      <c r="C7" s="79" t="s">
        <v>49</v>
      </c>
      <c r="D7" s="80"/>
      <c r="E7" s="81"/>
      <c r="F7" s="82"/>
      <c r="G7" s="130"/>
      <c r="H7" s="138"/>
      <c r="I7" s="134"/>
      <c r="J7" s="82"/>
      <c r="K7" s="82"/>
      <c r="L7" s="82"/>
      <c r="M7" s="82"/>
      <c r="N7" s="82"/>
      <c r="O7" s="83">
        <v>1</v>
      </c>
      <c r="P7" s="496">
        <f t="shared" si="0"/>
        <v>1</v>
      </c>
      <c r="Q7" s="497"/>
      <c r="R7" s="81"/>
      <c r="S7" s="82"/>
      <c r="T7" s="82"/>
      <c r="U7" s="82"/>
      <c r="V7" s="82"/>
      <c r="W7" s="82"/>
      <c r="X7" s="82"/>
      <c r="Y7" s="82">
        <v>1</v>
      </c>
      <c r="Z7" s="82"/>
      <c r="AA7" s="82"/>
      <c r="AB7" s="82"/>
      <c r="AC7" s="82"/>
      <c r="AD7" s="82"/>
      <c r="AE7" s="82"/>
      <c r="AF7" s="82"/>
      <c r="AG7" s="82"/>
      <c r="AH7" s="82"/>
      <c r="AI7" s="82"/>
      <c r="AJ7" s="82"/>
      <c r="AK7" s="82"/>
      <c r="AL7" s="82"/>
      <c r="AM7" s="82"/>
      <c r="AN7" s="82"/>
      <c r="AO7" s="82"/>
      <c r="AP7" s="83"/>
    </row>
    <row r="8" spans="1:42" ht="16.5" customHeight="1">
      <c r="A8" s="77">
        <v>3</v>
      </c>
      <c r="B8" s="78"/>
      <c r="C8" s="79" t="s">
        <v>116</v>
      </c>
      <c r="D8" s="80"/>
      <c r="E8" s="81"/>
      <c r="F8" s="82"/>
      <c r="G8" s="130"/>
      <c r="H8" s="138"/>
      <c r="I8" s="134"/>
      <c r="J8" s="82"/>
      <c r="K8" s="82"/>
      <c r="L8" s="82"/>
      <c r="M8" s="82"/>
      <c r="N8" s="82"/>
      <c r="O8" s="83"/>
      <c r="P8" s="496">
        <f t="shared" si="0"/>
        <v>0</v>
      </c>
      <c r="Q8" s="497"/>
      <c r="R8" s="81"/>
      <c r="S8" s="82"/>
      <c r="T8" s="82"/>
      <c r="U8" s="82"/>
      <c r="V8" s="82"/>
      <c r="W8" s="82"/>
      <c r="X8" s="82"/>
      <c r="Y8" s="82"/>
      <c r="Z8" s="82"/>
      <c r="AA8" s="82"/>
      <c r="AB8" s="82"/>
      <c r="AC8" s="82"/>
      <c r="AD8" s="82"/>
      <c r="AE8" s="82"/>
      <c r="AF8" s="82"/>
      <c r="AG8" s="82"/>
      <c r="AH8" s="82"/>
      <c r="AI8" s="82"/>
      <c r="AJ8" s="82"/>
      <c r="AK8" s="82"/>
      <c r="AL8" s="82"/>
      <c r="AM8" s="82"/>
      <c r="AN8" s="82"/>
      <c r="AO8" s="82"/>
      <c r="AP8" s="83"/>
    </row>
    <row r="9" spans="1:42" ht="16.5" customHeight="1">
      <c r="A9" s="77">
        <v>4</v>
      </c>
      <c r="B9" s="78"/>
      <c r="C9" s="79" t="s">
        <v>117</v>
      </c>
      <c r="D9" s="80"/>
      <c r="E9" s="81"/>
      <c r="F9" s="82"/>
      <c r="G9" s="130"/>
      <c r="H9" s="138">
        <v>2</v>
      </c>
      <c r="I9" s="134">
        <v>1</v>
      </c>
      <c r="J9" s="82"/>
      <c r="K9" s="82"/>
      <c r="L9" s="82"/>
      <c r="M9" s="82"/>
      <c r="N9" s="82"/>
      <c r="O9" s="83"/>
      <c r="P9" s="496">
        <f t="shared" si="0"/>
        <v>3</v>
      </c>
      <c r="Q9" s="497"/>
      <c r="R9" s="81"/>
      <c r="S9" s="82"/>
      <c r="T9" s="82"/>
      <c r="U9" s="82"/>
      <c r="V9" s="82"/>
      <c r="W9" s="82"/>
      <c r="X9" s="82"/>
      <c r="Y9" s="82"/>
      <c r="Z9" s="82"/>
      <c r="AA9" s="82"/>
      <c r="AB9" s="82"/>
      <c r="AC9" s="82"/>
      <c r="AD9" s="82"/>
      <c r="AE9" s="82"/>
      <c r="AF9" s="82"/>
      <c r="AG9" s="82">
        <v>1</v>
      </c>
      <c r="AH9" s="82"/>
      <c r="AI9" s="82">
        <v>1</v>
      </c>
      <c r="AJ9" s="82"/>
      <c r="AK9" s="82">
        <v>1</v>
      </c>
      <c r="AL9" s="82"/>
      <c r="AM9" s="82"/>
      <c r="AN9" s="82"/>
      <c r="AO9" s="82"/>
      <c r="AP9" s="83"/>
    </row>
    <row r="10" spans="1:42" ht="16.5" customHeight="1">
      <c r="A10" s="77">
        <v>5</v>
      </c>
      <c r="B10" s="78"/>
      <c r="C10" s="79" t="s">
        <v>48</v>
      </c>
      <c r="D10" s="80"/>
      <c r="E10" s="81"/>
      <c r="F10" s="82"/>
      <c r="G10" s="130"/>
      <c r="H10" s="138">
        <v>2</v>
      </c>
      <c r="I10" s="134">
        <v>1</v>
      </c>
      <c r="J10" s="82"/>
      <c r="K10" s="82"/>
      <c r="L10" s="82"/>
      <c r="M10" s="82">
        <v>2</v>
      </c>
      <c r="N10" s="82"/>
      <c r="O10" s="83"/>
      <c r="P10" s="496">
        <f t="shared" si="0"/>
        <v>5</v>
      </c>
      <c r="Q10" s="497"/>
      <c r="R10" s="81"/>
      <c r="S10" s="82"/>
      <c r="T10" s="82"/>
      <c r="U10" s="82"/>
      <c r="V10" s="82"/>
      <c r="W10" s="82"/>
      <c r="X10" s="82"/>
      <c r="Y10" s="82"/>
      <c r="Z10" s="82"/>
      <c r="AA10" s="82"/>
      <c r="AB10" s="82"/>
      <c r="AC10" s="82"/>
      <c r="AD10" s="82"/>
      <c r="AE10" s="82"/>
      <c r="AF10" s="82">
        <v>1</v>
      </c>
      <c r="AG10" s="82"/>
      <c r="AH10" s="82"/>
      <c r="AI10" s="82">
        <v>2</v>
      </c>
      <c r="AJ10" s="82"/>
      <c r="AK10" s="82"/>
      <c r="AL10" s="82"/>
      <c r="AM10" s="82">
        <v>2</v>
      </c>
      <c r="AN10" s="82"/>
      <c r="AO10" s="82"/>
      <c r="AP10" s="83"/>
    </row>
    <row r="11" spans="1:42" ht="16.5" customHeight="1">
      <c r="A11" s="77">
        <v>6</v>
      </c>
      <c r="B11" s="78"/>
      <c r="C11" s="79" t="s">
        <v>118</v>
      </c>
      <c r="D11" s="80"/>
      <c r="E11" s="81"/>
      <c r="F11" s="82"/>
      <c r="G11" s="130"/>
      <c r="H11" s="138">
        <v>2</v>
      </c>
      <c r="I11" s="134"/>
      <c r="J11" s="82"/>
      <c r="K11" s="82"/>
      <c r="L11" s="82">
        <v>1</v>
      </c>
      <c r="M11" s="82">
        <v>1</v>
      </c>
      <c r="N11" s="82"/>
      <c r="O11" s="83"/>
      <c r="P11" s="496">
        <f t="shared" si="0"/>
        <v>4</v>
      </c>
      <c r="Q11" s="497"/>
      <c r="R11" s="81"/>
      <c r="S11" s="82"/>
      <c r="T11" s="82"/>
      <c r="U11" s="82"/>
      <c r="V11" s="82"/>
      <c r="W11" s="82"/>
      <c r="X11" s="82">
        <v>1</v>
      </c>
      <c r="Y11" s="82">
        <v>2</v>
      </c>
      <c r="Z11" s="82"/>
      <c r="AA11" s="82"/>
      <c r="AB11" s="82"/>
      <c r="AC11" s="82"/>
      <c r="AD11" s="82"/>
      <c r="AE11" s="82"/>
      <c r="AF11" s="82"/>
      <c r="AG11" s="82"/>
      <c r="AH11" s="82"/>
      <c r="AI11" s="82"/>
      <c r="AJ11" s="82"/>
      <c r="AK11" s="82"/>
      <c r="AL11" s="82"/>
      <c r="AM11" s="82">
        <v>1</v>
      </c>
      <c r="AN11" s="82"/>
      <c r="AO11" s="82"/>
      <c r="AP11" s="83"/>
    </row>
    <row r="12" spans="1:42" ht="16.5" customHeight="1">
      <c r="A12" s="77">
        <v>7</v>
      </c>
      <c r="B12" s="78"/>
      <c r="C12" s="79" t="s">
        <v>119</v>
      </c>
      <c r="D12" s="80"/>
      <c r="E12" s="81">
        <v>1</v>
      </c>
      <c r="F12" s="82"/>
      <c r="G12" s="130"/>
      <c r="H12" s="138">
        <v>1</v>
      </c>
      <c r="I12" s="134">
        <v>1</v>
      </c>
      <c r="J12" s="82"/>
      <c r="K12" s="82"/>
      <c r="L12" s="82"/>
      <c r="M12" s="82"/>
      <c r="N12" s="82"/>
      <c r="O12" s="83">
        <v>4</v>
      </c>
      <c r="P12" s="496">
        <f t="shared" si="0"/>
        <v>7</v>
      </c>
      <c r="Q12" s="497"/>
      <c r="R12" s="81"/>
      <c r="S12" s="82"/>
      <c r="T12" s="82"/>
      <c r="U12" s="82">
        <v>1</v>
      </c>
      <c r="V12" s="82"/>
      <c r="W12" s="82">
        <v>3</v>
      </c>
      <c r="X12" s="82">
        <v>1</v>
      </c>
      <c r="Y12" s="82">
        <v>2</v>
      </c>
      <c r="Z12" s="82"/>
      <c r="AA12" s="82"/>
      <c r="AB12" s="82"/>
      <c r="AC12" s="82"/>
      <c r="AD12" s="82"/>
      <c r="AE12" s="82"/>
      <c r="AF12" s="82"/>
      <c r="AG12" s="82"/>
      <c r="AH12" s="82"/>
      <c r="AI12" s="82"/>
      <c r="AJ12" s="82"/>
      <c r="AK12" s="82"/>
      <c r="AL12" s="82"/>
      <c r="AM12" s="82"/>
      <c r="AN12" s="82"/>
      <c r="AO12" s="82"/>
      <c r="AP12" s="83"/>
    </row>
    <row r="13" spans="1:42" ht="16.5" customHeight="1">
      <c r="A13" s="77">
        <v>8</v>
      </c>
      <c r="B13" s="78"/>
      <c r="C13" s="79" t="s">
        <v>120</v>
      </c>
      <c r="D13" s="80"/>
      <c r="E13" s="81">
        <v>1</v>
      </c>
      <c r="F13" s="82"/>
      <c r="G13" s="130"/>
      <c r="H13" s="138">
        <v>1</v>
      </c>
      <c r="I13" s="134"/>
      <c r="J13" s="82"/>
      <c r="K13" s="82"/>
      <c r="L13" s="82"/>
      <c r="M13" s="82"/>
      <c r="N13" s="82"/>
      <c r="O13" s="83"/>
      <c r="P13" s="496">
        <f t="shared" si="0"/>
        <v>2</v>
      </c>
      <c r="Q13" s="497"/>
      <c r="R13" s="81"/>
      <c r="S13" s="82"/>
      <c r="T13" s="82"/>
      <c r="U13" s="82"/>
      <c r="V13" s="82"/>
      <c r="W13" s="82">
        <v>1</v>
      </c>
      <c r="X13" s="82"/>
      <c r="Y13" s="82"/>
      <c r="Z13" s="82"/>
      <c r="AA13" s="82"/>
      <c r="AB13" s="82"/>
      <c r="AC13" s="82"/>
      <c r="AD13" s="82"/>
      <c r="AE13" s="82"/>
      <c r="AF13" s="82">
        <v>1</v>
      </c>
      <c r="AG13" s="82"/>
      <c r="AH13" s="82"/>
      <c r="AI13" s="82"/>
      <c r="AJ13" s="82"/>
      <c r="AK13" s="82"/>
      <c r="AL13" s="82"/>
      <c r="AM13" s="82"/>
      <c r="AN13" s="82"/>
      <c r="AO13" s="82"/>
      <c r="AP13" s="83"/>
    </row>
    <row r="14" spans="1:42" ht="16.5" customHeight="1">
      <c r="A14" s="77">
        <v>9</v>
      </c>
      <c r="B14" s="78"/>
      <c r="C14" s="79" t="s">
        <v>121</v>
      </c>
      <c r="D14" s="80"/>
      <c r="E14" s="81"/>
      <c r="F14" s="82"/>
      <c r="G14" s="130"/>
      <c r="H14" s="138"/>
      <c r="I14" s="134"/>
      <c r="J14" s="82"/>
      <c r="K14" s="82"/>
      <c r="L14" s="82"/>
      <c r="M14" s="82"/>
      <c r="N14" s="82"/>
      <c r="O14" s="83"/>
      <c r="P14" s="496">
        <f t="shared" si="0"/>
        <v>0</v>
      </c>
      <c r="Q14" s="497"/>
      <c r="R14" s="81"/>
      <c r="S14" s="82"/>
      <c r="T14" s="82"/>
      <c r="U14" s="82"/>
      <c r="V14" s="82"/>
      <c r="W14" s="82"/>
      <c r="X14" s="82"/>
      <c r="Y14" s="82"/>
      <c r="Z14" s="82"/>
      <c r="AA14" s="82"/>
      <c r="AB14" s="82"/>
      <c r="AC14" s="82"/>
      <c r="AD14" s="82"/>
      <c r="AE14" s="82"/>
      <c r="AF14" s="82"/>
      <c r="AG14" s="82"/>
      <c r="AH14" s="82"/>
      <c r="AI14" s="82"/>
      <c r="AJ14" s="82"/>
      <c r="AK14" s="82"/>
      <c r="AL14" s="82"/>
      <c r="AM14" s="82"/>
      <c r="AN14" s="82"/>
      <c r="AO14" s="82"/>
      <c r="AP14" s="83"/>
    </row>
    <row r="15" spans="1:42" ht="16.5" customHeight="1">
      <c r="A15" s="77">
        <v>10</v>
      </c>
      <c r="B15" s="78"/>
      <c r="C15" s="79" t="s">
        <v>122</v>
      </c>
      <c r="D15" s="80"/>
      <c r="E15" s="81"/>
      <c r="F15" s="82"/>
      <c r="G15" s="130"/>
      <c r="H15" s="138">
        <v>1</v>
      </c>
      <c r="I15" s="134"/>
      <c r="J15" s="82"/>
      <c r="K15" s="82"/>
      <c r="L15" s="82"/>
      <c r="M15" s="82"/>
      <c r="N15" s="82">
        <v>4</v>
      </c>
      <c r="O15" s="83">
        <v>1</v>
      </c>
      <c r="P15" s="496">
        <f t="shared" si="0"/>
        <v>6</v>
      </c>
      <c r="Q15" s="497"/>
      <c r="R15" s="81"/>
      <c r="S15" s="82"/>
      <c r="T15" s="82"/>
      <c r="U15" s="82"/>
      <c r="V15" s="82"/>
      <c r="W15" s="82"/>
      <c r="X15" s="82"/>
      <c r="Y15" s="82"/>
      <c r="Z15" s="82">
        <v>4</v>
      </c>
      <c r="AA15" s="82"/>
      <c r="AB15" s="82"/>
      <c r="AC15" s="82"/>
      <c r="AD15" s="82"/>
      <c r="AE15" s="82"/>
      <c r="AF15" s="82"/>
      <c r="AG15" s="82"/>
      <c r="AH15" s="82"/>
      <c r="AI15" s="82">
        <v>1</v>
      </c>
      <c r="AJ15" s="82"/>
      <c r="AK15" s="82"/>
      <c r="AL15" s="82"/>
      <c r="AM15" s="82">
        <v>1</v>
      </c>
      <c r="AN15" s="82"/>
      <c r="AO15" s="82"/>
      <c r="AP15" s="83"/>
    </row>
    <row r="16" spans="1:42" ht="16.5" customHeight="1">
      <c r="A16" s="77">
        <v>11</v>
      </c>
      <c r="B16" s="78"/>
      <c r="C16" s="79" t="s">
        <v>123</v>
      </c>
      <c r="D16" s="80"/>
      <c r="E16" s="81"/>
      <c r="F16" s="82"/>
      <c r="G16" s="130"/>
      <c r="H16" s="138"/>
      <c r="I16" s="134"/>
      <c r="J16" s="82"/>
      <c r="K16" s="82"/>
      <c r="L16" s="82"/>
      <c r="M16" s="82">
        <v>1</v>
      </c>
      <c r="N16" s="82"/>
      <c r="O16" s="83"/>
      <c r="P16" s="496">
        <f t="shared" si="0"/>
        <v>1</v>
      </c>
      <c r="Q16" s="497"/>
      <c r="R16" s="81"/>
      <c r="S16" s="82"/>
      <c r="T16" s="82"/>
      <c r="U16" s="82"/>
      <c r="V16" s="82"/>
      <c r="W16" s="82"/>
      <c r="X16" s="82"/>
      <c r="Y16" s="82"/>
      <c r="Z16" s="82"/>
      <c r="AA16" s="82"/>
      <c r="AB16" s="82"/>
      <c r="AC16" s="82"/>
      <c r="AD16" s="82"/>
      <c r="AE16" s="82"/>
      <c r="AF16" s="82"/>
      <c r="AG16" s="82"/>
      <c r="AH16" s="82"/>
      <c r="AI16" s="82"/>
      <c r="AJ16" s="82"/>
      <c r="AK16" s="82"/>
      <c r="AL16" s="82"/>
      <c r="AM16" s="82">
        <v>1</v>
      </c>
      <c r="AN16" s="82"/>
      <c r="AO16" s="82"/>
      <c r="AP16" s="83"/>
    </row>
    <row r="17" spans="1:42" ht="16.5" customHeight="1">
      <c r="A17" s="77">
        <v>12</v>
      </c>
      <c r="B17" s="78"/>
      <c r="C17" s="79" t="s">
        <v>124</v>
      </c>
      <c r="D17" s="80"/>
      <c r="E17" s="81">
        <v>1</v>
      </c>
      <c r="F17" s="82"/>
      <c r="G17" s="130"/>
      <c r="H17" s="138"/>
      <c r="I17" s="134"/>
      <c r="J17" s="82"/>
      <c r="K17" s="82"/>
      <c r="L17" s="82"/>
      <c r="M17" s="82"/>
      <c r="N17" s="82"/>
      <c r="O17" s="83">
        <v>1</v>
      </c>
      <c r="P17" s="496">
        <f t="shared" si="0"/>
        <v>2</v>
      </c>
      <c r="Q17" s="497"/>
      <c r="R17" s="81"/>
      <c r="S17" s="82"/>
      <c r="T17" s="82"/>
      <c r="U17" s="82"/>
      <c r="V17" s="82"/>
      <c r="W17" s="82"/>
      <c r="X17" s="82"/>
      <c r="Y17" s="82"/>
      <c r="Z17" s="82"/>
      <c r="AA17" s="82"/>
      <c r="AB17" s="82"/>
      <c r="AC17" s="82"/>
      <c r="AD17" s="82"/>
      <c r="AE17" s="82"/>
      <c r="AF17" s="82"/>
      <c r="AG17" s="82"/>
      <c r="AH17" s="82"/>
      <c r="AI17" s="82"/>
      <c r="AJ17" s="82">
        <v>1</v>
      </c>
      <c r="AK17" s="82"/>
      <c r="AL17" s="82"/>
      <c r="AM17" s="82">
        <v>1</v>
      </c>
      <c r="AN17" s="82"/>
      <c r="AO17" s="82"/>
      <c r="AP17" s="83"/>
    </row>
    <row r="18" spans="1:42" ht="16.5" customHeight="1">
      <c r="A18" s="77">
        <v>13</v>
      </c>
      <c r="B18" s="78"/>
      <c r="C18" s="79" t="s">
        <v>125</v>
      </c>
      <c r="D18" s="80"/>
      <c r="E18" s="81">
        <v>2</v>
      </c>
      <c r="F18" s="82"/>
      <c r="G18" s="130"/>
      <c r="H18" s="138"/>
      <c r="I18" s="134"/>
      <c r="J18" s="82"/>
      <c r="K18" s="82"/>
      <c r="L18" s="82"/>
      <c r="M18" s="82"/>
      <c r="N18" s="82"/>
      <c r="O18" s="83"/>
      <c r="P18" s="496">
        <f t="shared" si="0"/>
        <v>2</v>
      </c>
      <c r="Q18" s="497"/>
      <c r="R18" s="81"/>
      <c r="S18" s="82"/>
      <c r="T18" s="82"/>
      <c r="U18" s="82"/>
      <c r="V18" s="82">
        <v>1</v>
      </c>
      <c r="W18" s="82"/>
      <c r="X18" s="82">
        <v>1</v>
      </c>
      <c r="Y18" s="82"/>
      <c r="Z18" s="82"/>
      <c r="AA18" s="82"/>
      <c r="AB18" s="82"/>
      <c r="AC18" s="82"/>
      <c r="AD18" s="82"/>
      <c r="AE18" s="82"/>
      <c r="AF18" s="82"/>
      <c r="AG18" s="82"/>
      <c r="AH18" s="82"/>
      <c r="AI18" s="82"/>
      <c r="AJ18" s="82"/>
      <c r="AK18" s="82"/>
      <c r="AL18" s="82"/>
      <c r="AM18" s="82"/>
      <c r="AN18" s="82"/>
      <c r="AO18" s="82"/>
      <c r="AP18" s="83"/>
    </row>
    <row r="19" spans="1:42" ht="16.5" customHeight="1">
      <c r="A19" s="77">
        <v>14</v>
      </c>
      <c r="B19" s="78"/>
      <c r="C19" s="79" t="s">
        <v>126</v>
      </c>
      <c r="D19" s="80"/>
      <c r="E19" s="81"/>
      <c r="F19" s="82"/>
      <c r="G19" s="130"/>
      <c r="H19" s="138"/>
      <c r="I19" s="134"/>
      <c r="J19" s="82"/>
      <c r="K19" s="82"/>
      <c r="L19" s="82"/>
      <c r="M19" s="82"/>
      <c r="N19" s="82"/>
      <c r="O19" s="83"/>
      <c r="P19" s="496">
        <f t="shared" si="0"/>
        <v>0</v>
      </c>
      <c r="Q19" s="497"/>
      <c r="R19" s="81"/>
      <c r="S19" s="82"/>
      <c r="T19" s="82"/>
      <c r="U19" s="82"/>
      <c r="V19" s="82"/>
      <c r="W19" s="82"/>
      <c r="X19" s="82"/>
      <c r="Y19" s="82"/>
      <c r="Z19" s="82"/>
      <c r="AA19" s="82"/>
      <c r="AB19" s="82"/>
      <c r="AC19" s="82"/>
      <c r="AD19" s="82"/>
      <c r="AE19" s="82"/>
      <c r="AF19" s="82"/>
      <c r="AG19" s="82"/>
      <c r="AH19" s="82"/>
      <c r="AI19" s="82"/>
      <c r="AJ19" s="82"/>
      <c r="AK19" s="82"/>
      <c r="AL19" s="82"/>
      <c r="AM19" s="82"/>
      <c r="AN19" s="82"/>
      <c r="AO19" s="82"/>
      <c r="AP19" s="83"/>
    </row>
    <row r="20" spans="1:42" ht="16.5" customHeight="1">
      <c r="A20" s="77">
        <v>15</v>
      </c>
      <c r="B20" s="78"/>
      <c r="C20" s="79" t="s">
        <v>127</v>
      </c>
      <c r="D20" s="80"/>
      <c r="E20" s="81"/>
      <c r="F20" s="82"/>
      <c r="G20" s="130"/>
      <c r="H20" s="138"/>
      <c r="I20" s="134"/>
      <c r="J20" s="82"/>
      <c r="K20" s="82"/>
      <c r="L20" s="82"/>
      <c r="M20" s="82"/>
      <c r="N20" s="82"/>
      <c r="O20" s="83"/>
      <c r="P20" s="383">
        <f t="shared" si="0"/>
        <v>0</v>
      </c>
      <c r="Q20" s="498"/>
      <c r="R20" s="81"/>
      <c r="S20" s="82"/>
      <c r="T20" s="82"/>
      <c r="U20" s="82"/>
      <c r="V20" s="82"/>
      <c r="W20" s="82"/>
      <c r="X20" s="82"/>
      <c r="Y20" s="82"/>
      <c r="Z20" s="82"/>
      <c r="AA20" s="82"/>
      <c r="AB20" s="82"/>
      <c r="AC20" s="82"/>
      <c r="AD20" s="82"/>
      <c r="AE20" s="82"/>
      <c r="AF20" s="82"/>
      <c r="AG20" s="82"/>
      <c r="AH20" s="82"/>
      <c r="AI20" s="82"/>
      <c r="AJ20" s="82"/>
      <c r="AK20" s="82"/>
      <c r="AL20" s="82"/>
      <c r="AM20" s="82"/>
      <c r="AN20" s="82"/>
      <c r="AO20" s="82"/>
      <c r="AP20" s="83"/>
    </row>
    <row r="21" spans="1:42" ht="16.5" customHeight="1">
      <c r="A21" s="77">
        <v>16</v>
      </c>
      <c r="B21" s="78"/>
      <c r="C21" s="79" t="s">
        <v>128</v>
      </c>
      <c r="D21" s="80"/>
      <c r="E21" s="81"/>
      <c r="F21" s="82"/>
      <c r="G21" s="130"/>
      <c r="H21" s="138"/>
      <c r="I21" s="134"/>
      <c r="J21" s="82"/>
      <c r="K21" s="82"/>
      <c r="L21" s="82"/>
      <c r="M21" s="82"/>
      <c r="N21" s="82"/>
      <c r="O21" s="83"/>
      <c r="P21" s="383">
        <f t="shared" si="0"/>
        <v>0</v>
      </c>
      <c r="Q21" s="498"/>
      <c r="R21" s="81"/>
      <c r="S21" s="82"/>
      <c r="T21" s="82"/>
      <c r="U21" s="82"/>
      <c r="V21" s="82"/>
      <c r="W21" s="82"/>
      <c r="X21" s="82"/>
      <c r="Y21" s="82"/>
      <c r="Z21" s="82"/>
      <c r="AA21" s="82"/>
      <c r="AB21" s="82"/>
      <c r="AC21" s="82"/>
      <c r="AD21" s="82"/>
      <c r="AE21" s="82"/>
      <c r="AF21" s="82"/>
      <c r="AG21" s="82"/>
      <c r="AH21" s="82"/>
      <c r="AI21" s="82"/>
      <c r="AJ21" s="82"/>
      <c r="AK21" s="82"/>
      <c r="AL21" s="82"/>
      <c r="AM21" s="82"/>
      <c r="AN21" s="82"/>
      <c r="AO21" s="82"/>
      <c r="AP21" s="83"/>
    </row>
    <row r="22" spans="1:42" ht="16.5" customHeight="1">
      <c r="A22" s="77">
        <v>17</v>
      </c>
      <c r="B22" s="78"/>
      <c r="C22" s="79" t="s">
        <v>129</v>
      </c>
      <c r="D22" s="80"/>
      <c r="E22" s="81">
        <v>1</v>
      </c>
      <c r="F22" s="82"/>
      <c r="G22" s="130"/>
      <c r="H22" s="138">
        <v>5</v>
      </c>
      <c r="I22" s="134">
        <v>5</v>
      </c>
      <c r="J22" s="82"/>
      <c r="K22" s="82"/>
      <c r="L22" s="82"/>
      <c r="M22" s="82"/>
      <c r="N22" s="82"/>
      <c r="O22" s="83">
        <v>14</v>
      </c>
      <c r="P22" s="383">
        <f t="shared" si="0"/>
        <v>25</v>
      </c>
      <c r="Q22" s="498"/>
      <c r="R22" s="81"/>
      <c r="S22" s="82"/>
      <c r="T22" s="82"/>
      <c r="U22" s="82"/>
      <c r="V22" s="82"/>
      <c r="W22" s="82"/>
      <c r="X22" s="82"/>
      <c r="Y22" s="82">
        <v>8</v>
      </c>
      <c r="Z22" s="82">
        <v>17</v>
      </c>
      <c r="AA22" s="82"/>
      <c r="AB22" s="82"/>
      <c r="AC22" s="82"/>
      <c r="AD22" s="82"/>
      <c r="AE22" s="82"/>
      <c r="AF22" s="82"/>
      <c r="AG22" s="82"/>
      <c r="AH22" s="82"/>
      <c r="AI22" s="82"/>
      <c r="AJ22" s="82"/>
      <c r="AK22" s="82"/>
      <c r="AL22" s="82"/>
      <c r="AM22" s="82"/>
      <c r="AN22" s="82"/>
      <c r="AO22" s="82"/>
      <c r="AP22" s="83"/>
    </row>
    <row r="23" spans="1:42" ht="16.5" customHeight="1">
      <c r="A23" s="77">
        <v>18</v>
      </c>
      <c r="B23" s="78"/>
      <c r="C23" s="79" t="s">
        <v>130</v>
      </c>
      <c r="D23" s="80"/>
      <c r="E23" s="81"/>
      <c r="F23" s="82"/>
      <c r="G23" s="130"/>
      <c r="H23" s="138"/>
      <c r="I23" s="134"/>
      <c r="J23" s="82"/>
      <c r="K23" s="82"/>
      <c r="L23" s="82"/>
      <c r="M23" s="82"/>
      <c r="N23" s="82"/>
      <c r="O23" s="83"/>
      <c r="P23" s="383">
        <f t="shared" si="0"/>
        <v>0</v>
      </c>
      <c r="Q23" s="498"/>
      <c r="R23" s="81"/>
      <c r="S23" s="82"/>
      <c r="T23" s="82"/>
      <c r="U23" s="82"/>
      <c r="V23" s="82"/>
      <c r="W23" s="82"/>
      <c r="X23" s="82"/>
      <c r="Y23" s="82"/>
      <c r="Z23" s="82"/>
      <c r="AA23" s="82"/>
      <c r="AB23" s="82"/>
      <c r="AC23" s="82"/>
      <c r="AD23" s="82"/>
      <c r="AE23" s="82"/>
      <c r="AF23" s="82"/>
      <c r="AG23" s="82"/>
      <c r="AH23" s="82"/>
      <c r="AI23" s="82"/>
      <c r="AJ23" s="82"/>
      <c r="AK23" s="82"/>
      <c r="AL23" s="82"/>
      <c r="AM23" s="82"/>
      <c r="AN23" s="82"/>
      <c r="AO23" s="82"/>
      <c r="AP23" s="83"/>
    </row>
    <row r="24" spans="1:42" ht="16.5" customHeight="1">
      <c r="A24" s="77">
        <v>19</v>
      </c>
      <c r="B24" s="78"/>
      <c r="C24" s="79" t="s">
        <v>131</v>
      </c>
      <c r="D24" s="80"/>
      <c r="E24" s="81"/>
      <c r="F24" s="82"/>
      <c r="G24" s="130"/>
      <c r="H24" s="138"/>
      <c r="I24" s="134"/>
      <c r="J24" s="82"/>
      <c r="K24" s="82"/>
      <c r="L24" s="82"/>
      <c r="M24" s="82"/>
      <c r="N24" s="82"/>
      <c r="O24" s="83"/>
      <c r="P24" s="383">
        <f t="shared" si="0"/>
        <v>0</v>
      </c>
      <c r="Q24" s="498"/>
      <c r="R24" s="81"/>
      <c r="S24" s="82"/>
      <c r="T24" s="82"/>
      <c r="U24" s="82"/>
      <c r="V24" s="82"/>
      <c r="W24" s="82"/>
      <c r="X24" s="82"/>
      <c r="Y24" s="82"/>
      <c r="Z24" s="82"/>
      <c r="AA24" s="82"/>
      <c r="AB24" s="82"/>
      <c r="AC24" s="82"/>
      <c r="AD24" s="82"/>
      <c r="AE24" s="82"/>
      <c r="AF24" s="82"/>
      <c r="AG24" s="82"/>
      <c r="AH24" s="82"/>
      <c r="AI24" s="82"/>
      <c r="AJ24" s="82"/>
      <c r="AK24" s="82"/>
      <c r="AL24" s="82"/>
      <c r="AM24" s="82"/>
      <c r="AN24" s="82"/>
      <c r="AO24" s="82"/>
      <c r="AP24" s="83"/>
    </row>
    <row r="25" spans="1:42" ht="16.5" customHeight="1">
      <c r="A25" s="77">
        <v>90</v>
      </c>
      <c r="B25" s="78"/>
      <c r="C25" s="79" t="s">
        <v>132</v>
      </c>
      <c r="D25" s="80"/>
      <c r="E25" s="81"/>
      <c r="F25" s="82"/>
      <c r="G25" s="130"/>
      <c r="H25" s="138"/>
      <c r="I25" s="134">
        <v>1</v>
      </c>
      <c r="J25" s="82">
        <v>1</v>
      </c>
      <c r="K25" s="82"/>
      <c r="L25" s="82"/>
      <c r="M25" s="82"/>
      <c r="N25" s="82"/>
      <c r="O25" s="83">
        <v>2</v>
      </c>
      <c r="P25" s="383">
        <f t="shared" si="0"/>
        <v>4</v>
      </c>
      <c r="Q25" s="498"/>
      <c r="R25" s="81"/>
      <c r="S25" s="82"/>
      <c r="T25" s="82"/>
      <c r="U25" s="82"/>
      <c r="V25" s="82"/>
      <c r="W25" s="82"/>
      <c r="X25" s="82"/>
      <c r="Y25" s="82"/>
      <c r="Z25" s="82"/>
      <c r="AA25" s="82"/>
      <c r="AB25" s="82"/>
      <c r="AC25" s="82"/>
      <c r="AD25" s="82"/>
      <c r="AE25" s="82"/>
      <c r="AF25" s="82"/>
      <c r="AG25" s="82"/>
      <c r="AH25" s="82"/>
      <c r="AI25" s="82"/>
      <c r="AJ25" s="82"/>
      <c r="AK25" s="82"/>
      <c r="AL25" s="82"/>
      <c r="AM25" s="82"/>
      <c r="AN25" s="82"/>
      <c r="AO25" s="82">
        <v>4</v>
      </c>
      <c r="AP25" s="83"/>
    </row>
    <row r="26" spans="1:42" ht="16.5" customHeight="1">
      <c r="A26" s="84">
        <v>99</v>
      </c>
      <c r="B26" s="85"/>
      <c r="C26" s="86" t="s">
        <v>114</v>
      </c>
      <c r="D26" s="87"/>
      <c r="E26" s="88"/>
      <c r="F26" s="89"/>
      <c r="G26" s="131"/>
      <c r="H26" s="139"/>
      <c r="I26" s="135"/>
      <c r="J26" s="89"/>
      <c r="K26" s="89"/>
      <c r="L26" s="89"/>
      <c r="M26" s="89"/>
      <c r="N26" s="89"/>
      <c r="O26" s="90"/>
      <c r="P26" s="499">
        <f t="shared" si="0"/>
        <v>0</v>
      </c>
      <c r="Q26" s="500"/>
      <c r="R26" s="88"/>
      <c r="S26" s="89"/>
      <c r="T26" s="89"/>
      <c r="U26" s="89"/>
      <c r="V26" s="89"/>
      <c r="W26" s="89"/>
      <c r="X26" s="89"/>
      <c r="Y26" s="89"/>
      <c r="Z26" s="89"/>
      <c r="AA26" s="89"/>
      <c r="AB26" s="89"/>
      <c r="AC26" s="89"/>
      <c r="AD26" s="89"/>
      <c r="AE26" s="89"/>
      <c r="AF26" s="89"/>
      <c r="AG26" s="89"/>
      <c r="AH26" s="89"/>
      <c r="AI26" s="89"/>
      <c r="AJ26" s="89"/>
      <c r="AK26" s="89"/>
      <c r="AL26" s="89"/>
      <c r="AM26" s="89"/>
      <c r="AN26" s="89"/>
      <c r="AO26" s="89"/>
      <c r="AP26" s="90"/>
    </row>
    <row r="27" spans="1:42" ht="16.5" customHeight="1" thickBot="1">
      <c r="A27" s="475" t="s">
        <v>38</v>
      </c>
      <c r="B27" s="476"/>
      <c r="C27" s="476"/>
      <c r="D27" s="477"/>
      <c r="E27" s="91">
        <f>SUM(E6:E26)</f>
        <v>8</v>
      </c>
      <c r="F27" s="92">
        <f aca="true" t="shared" si="1" ref="F27:P27">SUM(F6:F26)</f>
        <v>0</v>
      </c>
      <c r="G27" s="132">
        <f t="shared" si="1"/>
        <v>0</v>
      </c>
      <c r="H27" s="140">
        <f t="shared" si="1"/>
        <v>27</v>
      </c>
      <c r="I27" s="136">
        <f t="shared" si="1"/>
        <v>10</v>
      </c>
      <c r="J27" s="92">
        <f t="shared" si="1"/>
        <v>1</v>
      </c>
      <c r="K27" s="92">
        <f t="shared" si="1"/>
        <v>0</v>
      </c>
      <c r="L27" s="92">
        <f t="shared" si="1"/>
        <v>1</v>
      </c>
      <c r="M27" s="92">
        <f t="shared" si="1"/>
        <v>4</v>
      </c>
      <c r="N27" s="92">
        <f t="shared" si="1"/>
        <v>4</v>
      </c>
      <c r="O27" s="93">
        <f t="shared" si="1"/>
        <v>28</v>
      </c>
      <c r="P27" s="501">
        <f t="shared" si="1"/>
        <v>83</v>
      </c>
      <c r="Q27" s="391"/>
      <c r="R27" s="91">
        <f aca="true" t="shared" si="2" ref="R27:AP27">SUM(R6:R26)</f>
        <v>0</v>
      </c>
      <c r="S27" s="92">
        <f t="shared" si="2"/>
        <v>0</v>
      </c>
      <c r="T27" s="92">
        <f t="shared" si="2"/>
        <v>0</v>
      </c>
      <c r="U27" s="92">
        <f t="shared" si="2"/>
        <v>3</v>
      </c>
      <c r="V27" s="92">
        <f t="shared" si="2"/>
        <v>1</v>
      </c>
      <c r="W27" s="92">
        <f t="shared" si="2"/>
        <v>5</v>
      </c>
      <c r="X27" s="92">
        <f t="shared" si="2"/>
        <v>3</v>
      </c>
      <c r="Y27" s="92">
        <f>SUM(Y6:Y26)</f>
        <v>14</v>
      </c>
      <c r="Z27" s="92">
        <f t="shared" si="2"/>
        <v>21</v>
      </c>
      <c r="AA27" s="92">
        <f t="shared" si="2"/>
        <v>0</v>
      </c>
      <c r="AB27" s="92">
        <f t="shared" si="2"/>
        <v>0</v>
      </c>
      <c r="AC27" s="92">
        <f t="shared" si="2"/>
        <v>0</v>
      </c>
      <c r="AD27" s="92">
        <f t="shared" si="2"/>
        <v>0</v>
      </c>
      <c r="AE27" s="92">
        <f t="shared" si="2"/>
        <v>0</v>
      </c>
      <c r="AF27" s="92">
        <f t="shared" si="2"/>
        <v>2</v>
      </c>
      <c r="AG27" s="92">
        <f t="shared" si="2"/>
        <v>5</v>
      </c>
      <c r="AH27" s="92">
        <f t="shared" si="2"/>
        <v>0</v>
      </c>
      <c r="AI27" s="92">
        <f t="shared" si="2"/>
        <v>16</v>
      </c>
      <c r="AJ27" s="92">
        <f t="shared" si="2"/>
        <v>1</v>
      </c>
      <c r="AK27" s="92">
        <f t="shared" si="2"/>
        <v>1</v>
      </c>
      <c r="AL27" s="92">
        <f t="shared" si="2"/>
        <v>1</v>
      </c>
      <c r="AM27" s="92">
        <f t="shared" si="2"/>
        <v>6</v>
      </c>
      <c r="AN27" s="92">
        <f t="shared" si="2"/>
        <v>0</v>
      </c>
      <c r="AO27" s="92">
        <f t="shared" si="2"/>
        <v>4</v>
      </c>
      <c r="AP27" s="93">
        <f t="shared" si="2"/>
        <v>0</v>
      </c>
    </row>
    <row r="28" ht="15" thickTop="1"/>
  </sheetData>
  <sheetProtection/>
  <mergeCells count="39">
    <mergeCell ref="P18:Q18"/>
    <mergeCell ref="P19:Q19"/>
    <mergeCell ref="P20:Q20"/>
    <mergeCell ref="P21:Q21"/>
    <mergeCell ref="P26:Q26"/>
    <mergeCell ref="P27:Q27"/>
    <mergeCell ref="P22:Q22"/>
    <mergeCell ref="P23:Q23"/>
    <mergeCell ref="P24:Q24"/>
    <mergeCell ref="P25:Q25"/>
    <mergeCell ref="P12:Q12"/>
    <mergeCell ref="P13:Q13"/>
    <mergeCell ref="P14:Q14"/>
    <mergeCell ref="P15:Q15"/>
    <mergeCell ref="P16:Q16"/>
    <mergeCell ref="P17:Q17"/>
    <mergeCell ref="P6:Q6"/>
    <mergeCell ref="P7:Q7"/>
    <mergeCell ref="P8:Q8"/>
    <mergeCell ref="P9:Q9"/>
    <mergeCell ref="P10:Q10"/>
    <mergeCell ref="P11:Q11"/>
    <mergeCell ref="A1:AP1"/>
    <mergeCell ref="A2:AP2"/>
    <mergeCell ref="AJ3:AP3"/>
    <mergeCell ref="L4:L5"/>
    <mergeCell ref="M4:M5"/>
    <mergeCell ref="N4:N5"/>
    <mergeCell ref="O4:O5"/>
    <mergeCell ref="A27:D27"/>
    <mergeCell ref="P4:Q4"/>
    <mergeCell ref="E4:E5"/>
    <mergeCell ref="F4:F5"/>
    <mergeCell ref="G4:G5"/>
    <mergeCell ref="H4:H5"/>
    <mergeCell ref="I4:I5"/>
    <mergeCell ref="J4:J5"/>
    <mergeCell ref="K4:K5"/>
    <mergeCell ref="A4:A5"/>
  </mergeCells>
  <printOptions/>
  <pageMargins left="0.2" right="0.19" top="0.67" bottom="0.36" header="0.5118110236220472" footer="0.2"/>
  <pageSetup horizontalDpi="600" verticalDpi="600" orientation="landscape" paperSize="9" scale="85" r:id="rId2"/>
  <drawing r:id="rId1"/>
</worksheet>
</file>

<file path=xl/worksheets/sheet4.xml><?xml version="1.0" encoding="utf-8"?>
<worksheet xmlns="http://schemas.openxmlformats.org/spreadsheetml/2006/main" xmlns:r="http://schemas.openxmlformats.org/officeDocument/2006/relationships">
  <dimension ref="A1:P24"/>
  <sheetViews>
    <sheetView showZeros="0" view="pageBreakPreview" zoomScale="75" zoomScaleSheetLayoutView="75" zoomScalePageLayoutView="0" workbookViewId="0" topLeftCell="A1">
      <pane xSplit="3" ySplit="6" topLeftCell="D7" activePane="bottomRight" state="frozen"/>
      <selection pane="topLeft" activeCell="A1" sqref="A1"/>
      <selection pane="topRight" activeCell="D1" sqref="D1"/>
      <selection pane="bottomLeft" activeCell="G6" sqref="G6"/>
      <selection pane="bottomRight" activeCell="A2" sqref="A2:P2"/>
    </sheetView>
  </sheetViews>
  <sheetFormatPr defaultColWidth="9.00390625" defaultRowHeight="13.5"/>
  <cols>
    <col min="1" max="1" width="1.625" style="1" customWidth="1"/>
    <col min="2" max="2" width="11.625" style="1" customWidth="1"/>
    <col min="3" max="3" width="1.625" style="1" customWidth="1"/>
    <col min="4" max="16" width="11.625" style="1" customWidth="1"/>
    <col min="17" max="16384" width="9.00390625" style="1" customWidth="1"/>
  </cols>
  <sheetData>
    <row r="1" spans="1:16" ht="27" customHeight="1">
      <c r="A1" s="453" t="s">
        <v>175</v>
      </c>
      <c r="B1" s="508"/>
      <c r="C1" s="508"/>
      <c r="D1" s="508"/>
      <c r="E1" s="508"/>
      <c r="F1" s="508"/>
      <c r="G1" s="508"/>
      <c r="H1" s="508"/>
      <c r="I1" s="508"/>
      <c r="J1" s="508"/>
      <c r="K1" s="508"/>
      <c r="L1" s="508"/>
      <c r="M1" s="508"/>
      <c r="N1" s="508"/>
      <c r="O1" s="508"/>
      <c r="P1" s="508"/>
    </row>
    <row r="2" spans="1:16" ht="21" customHeight="1">
      <c r="A2" s="454" t="s">
        <v>407</v>
      </c>
      <c r="B2" s="508"/>
      <c r="C2" s="508"/>
      <c r="D2" s="508"/>
      <c r="E2" s="508"/>
      <c r="F2" s="508"/>
      <c r="G2" s="508"/>
      <c r="H2" s="508"/>
      <c r="I2" s="508"/>
      <c r="J2" s="508"/>
      <c r="K2" s="508"/>
      <c r="L2" s="508"/>
      <c r="M2" s="508"/>
      <c r="N2" s="508"/>
      <c r="O2" s="508"/>
      <c r="P2" s="508"/>
    </row>
    <row r="3" spans="14:16" ht="21" customHeight="1" thickBot="1">
      <c r="N3" s="3"/>
      <c r="O3" s="455" t="s">
        <v>60</v>
      </c>
      <c r="P3" s="455"/>
    </row>
    <row r="4" spans="1:16" ht="24.75" customHeight="1" thickTop="1">
      <c r="A4" s="4"/>
      <c r="B4" s="6"/>
      <c r="C4" s="6"/>
      <c r="D4" s="504" t="s">
        <v>62</v>
      </c>
      <c r="E4" s="505"/>
      <c r="F4" s="504" t="s">
        <v>63</v>
      </c>
      <c r="G4" s="506"/>
      <c r="H4" s="145" t="s">
        <v>64</v>
      </c>
      <c r="I4" s="507" t="s">
        <v>65</v>
      </c>
      <c r="J4" s="505"/>
      <c r="K4" s="504" t="s">
        <v>66</v>
      </c>
      <c r="L4" s="505"/>
      <c r="M4" s="94" t="s">
        <v>67</v>
      </c>
      <c r="N4" s="94" t="s">
        <v>68</v>
      </c>
      <c r="O4" s="509" t="s">
        <v>133</v>
      </c>
      <c r="P4" s="509" t="s">
        <v>38</v>
      </c>
    </row>
    <row r="5" spans="1:16" ht="24.75" customHeight="1">
      <c r="A5" s="7"/>
      <c r="B5" s="9"/>
      <c r="C5" s="9"/>
      <c r="D5" s="512" t="s">
        <v>0</v>
      </c>
      <c r="E5" s="28" t="s">
        <v>134</v>
      </c>
      <c r="F5" s="19" t="s">
        <v>135</v>
      </c>
      <c r="G5" s="456" t="s">
        <v>1</v>
      </c>
      <c r="H5" s="515" t="s">
        <v>2</v>
      </c>
      <c r="I5" s="126" t="s">
        <v>136</v>
      </c>
      <c r="J5" s="95" t="s">
        <v>137</v>
      </c>
      <c r="K5" s="19" t="s">
        <v>138</v>
      </c>
      <c r="L5" s="502" t="s">
        <v>31</v>
      </c>
      <c r="M5" s="509" t="s">
        <v>3</v>
      </c>
      <c r="N5" s="509" t="s">
        <v>4</v>
      </c>
      <c r="O5" s="511"/>
      <c r="P5" s="511"/>
    </row>
    <row r="6" spans="1:16" ht="24.75" customHeight="1">
      <c r="A6" s="10"/>
      <c r="B6" s="11"/>
      <c r="C6" s="11"/>
      <c r="D6" s="513"/>
      <c r="E6" s="36" t="s">
        <v>139</v>
      </c>
      <c r="F6" s="32" t="s">
        <v>140</v>
      </c>
      <c r="G6" s="514"/>
      <c r="H6" s="516"/>
      <c r="I6" s="128" t="s">
        <v>141</v>
      </c>
      <c r="J6" s="96" t="s">
        <v>142</v>
      </c>
      <c r="K6" s="32" t="s">
        <v>143</v>
      </c>
      <c r="L6" s="503"/>
      <c r="M6" s="510"/>
      <c r="N6" s="510"/>
      <c r="O6" s="510"/>
      <c r="P6" s="510"/>
    </row>
    <row r="7" spans="1:16" ht="24.75" customHeight="1">
      <c r="A7" s="97"/>
      <c r="B7" s="98" t="s">
        <v>144</v>
      </c>
      <c r="C7" s="99"/>
      <c r="D7" s="100">
        <v>1</v>
      </c>
      <c r="E7" s="101"/>
      <c r="F7" s="102"/>
      <c r="G7" s="103"/>
      <c r="H7" s="146">
        <v>4</v>
      </c>
      <c r="I7" s="141">
        <v>1</v>
      </c>
      <c r="J7" s="103"/>
      <c r="K7" s="102"/>
      <c r="L7" s="101"/>
      <c r="M7" s="103"/>
      <c r="N7" s="104"/>
      <c r="O7" s="104">
        <v>2</v>
      </c>
      <c r="P7" s="101">
        <f aca="true" t="shared" si="0" ref="P7:P23">O7+N7+M7+L7+K7+J7+I7+H7+G7+F7+D7</f>
        <v>8</v>
      </c>
    </row>
    <row r="8" spans="1:16" ht="24.75" customHeight="1">
      <c r="A8" s="78"/>
      <c r="B8" s="79" t="s">
        <v>145</v>
      </c>
      <c r="C8" s="55"/>
      <c r="D8" s="105"/>
      <c r="E8" s="106"/>
      <c r="F8" s="107"/>
      <c r="G8" s="108"/>
      <c r="H8" s="147">
        <v>0</v>
      </c>
      <c r="I8" s="142">
        <v>2</v>
      </c>
      <c r="J8" s="108"/>
      <c r="K8" s="107"/>
      <c r="L8" s="106"/>
      <c r="M8" s="108"/>
      <c r="N8" s="109"/>
      <c r="O8" s="109">
        <v>6</v>
      </c>
      <c r="P8" s="106">
        <f t="shared" si="0"/>
        <v>8</v>
      </c>
    </row>
    <row r="9" spans="1:16" ht="24.75" customHeight="1">
      <c r="A9" s="78"/>
      <c r="B9" s="79" t="s">
        <v>146</v>
      </c>
      <c r="C9" s="55"/>
      <c r="D9" s="105">
        <v>1</v>
      </c>
      <c r="E9" s="106"/>
      <c r="F9" s="107"/>
      <c r="G9" s="108"/>
      <c r="H9" s="147">
        <v>5</v>
      </c>
      <c r="I9" s="142">
        <v>1</v>
      </c>
      <c r="J9" s="108"/>
      <c r="K9" s="107"/>
      <c r="L9" s="106"/>
      <c r="M9" s="108"/>
      <c r="N9" s="109"/>
      <c r="O9" s="109">
        <v>4</v>
      </c>
      <c r="P9" s="106">
        <f t="shared" si="0"/>
        <v>11</v>
      </c>
    </row>
    <row r="10" spans="1:16" ht="24.75" customHeight="1">
      <c r="A10" s="78"/>
      <c r="B10" s="79" t="s">
        <v>147</v>
      </c>
      <c r="C10" s="55"/>
      <c r="D10" s="105"/>
      <c r="E10" s="106"/>
      <c r="F10" s="107"/>
      <c r="G10" s="108"/>
      <c r="H10" s="147">
        <v>2</v>
      </c>
      <c r="I10" s="142"/>
      <c r="J10" s="108"/>
      <c r="K10" s="107"/>
      <c r="L10" s="106"/>
      <c r="M10" s="108"/>
      <c r="N10" s="109"/>
      <c r="O10" s="109">
        <v>1</v>
      </c>
      <c r="P10" s="106">
        <f t="shared" si="0"/>
        <v>3</v>
      </c>
    </row>
    <row r="11" spans="1:16" ht="24.75" customHeight="1">
      <c r="A11" s="78"/>
      <c r="B11" s="79" t="s">
        <v>148</v>
      </c>
      <c r="C11" s="55"/>
      <c r="D11" s="105"/>
      <c r="E11" s="106"/>
      <c r="F11" s="107"/>
      <c r="G11" s="108"/>
      <c r="H11" s="147">
        <v>3</v>
      </c>
      <c r="I11" s="142"/>
      <c r="J11" s="108"/>
      <c r="K11" s="107"/>
      <c r="L11" s="106"/>
      <c r="M11" s="108"/>
      <c r="N11" s="109"/>
      <c r="O11" s="109">
        <v>1</v>
      </c>
      <c r="P11" s="106">
        <f t="shared" si="0"/>
        <v>4</v>
      </c>
    </row>
    <row r="12" spans="1:16" ht="24.75" customHeight="1">
      <c r="A12" s="78"/>
      <c r="B12" s="79" t="s">
        <v>149</v>
      </c>
      <c r="C12" s="55"/>
      <c r="D12" s="105">
        <v>1</v>
      </c>
      <c r="E12" s="106"/>
      <c r="F12" s="107"/>
      <c r="G12" s="108"/>
      <c r="H12" s="147">
        <v>2</v>
      </c>
      <c r="I12" s="142"/>
      <c r="J12" s="108"/>
      <c r="K12" s="107"/>
      <c r="L12" s="106"/>
      <c r="M12" s="108">
        <v>1</v>
      </c>
      <c r="N12" s="109"/>
      <c r="O12" s="109"/>
      <c r="P12" s="106">
        <f t="shared" si="0"/>
        <v>4</v>
      </c>
    </row>
    <row r="13" spans="1:16" ht="24.75" customHeight="1">
      <c r="A13" s="78"/>
      <c r="B13" s="79" t="s">
        <v>150</v>
      </c>
      <c r="C13" s="55"/>
      <c r="D13" s="105">
        <v>1</v>
      </c>
      <c r="E13" s="106"/>
      <c r="F13" s="107"/>
      <c r="G13" s="108"/>
      <c r="H13" s="147">
        <v>1</v>
      </c>
      <c r="I13" s="142">
        <v>1</v>
      </c>
      <c r="J13" s="108"/>
      <c r="K13" s="107"/>
      <c r="L13" s="106"/>
      <c r="M13" s="108"/>
      <c r="N13" s="109"/>
      <c r="O13" s="109">
        <v>1</v>
      </c>
      <c r="P13" s="106">
        <f t="shared" si="0"/>
        <v>4</v>
      </c>
    </row>
    <row r="14" spans="1:16" ht="24.75" customHeight="1">
      <c r="A14" s="78"/>
      <c r="B14" s="79" t="s">
        <v>151</v>
      </c>
      <c r="C14" s="55"/>
      <c r="D14" s="105"/>
      <c r="E14" s="106"/>
      <c r="F14" s="107"/>
      <c r="G14" s="108"/>
      <c r="H14" s="147"/>
      <c r="I14" s="142">
        <v>1</v>
      </c>
      <c r="J14" s="108"/>
      <c r="K14" s="107"/>
      <c r="L14" s="106"/>
      <c r="M14" s="108"/>
      <c r="N14" s="109"/>
      <c r="O14" s="109">
        <v>1</v>
      </c>
      <c r="P14" s="106">
        <f t="shared" si="0"/>
        <v>2</v>
      </c>
    </row>
    <row r="15" spans="1:16" ht="24.75" customHeight="1">
      <c r="A15" s="78"/>
      <c r="B15" s="79" t="s">
        <v>152</v>
      </c>
      <c r="C15" s="55"/>
      <c r="D15" s="105">
        <v>1</v>
      </c>
      <c r="E15" s="106"/>
      <c r="F15" s="107"/>
      <c r="G15" s="108"/>
      <c r="H15" s="147">
        <v>1</v>
      </c>
      <c r="I15" s="142"/>
      <c r="J15" s="108"/>
      <c r="K15" s="107"/>
      <c r="L15" s="106"/>
      <c r="M15" s="108"/>
      <c r="N15" s="109"/>
      <c r="O15" s="109">
        <v>1</v>
      </c>
      <c r="P15" s="106">
        <f t="shared" si="0"/>
        <v>3</v>
      </c>
    </row>
    <row r="16" spans="1:16" ht="24.75" customHeight="1">
      <c r="A16" s="78"/>
      <c r="B16" s="79" t="s">
        <v>153</v>
      </c>
      <c r="C16" s="55"/>
      <c r="D16" s="105"/>
      <c r="E16" s="106"/>
      <c r="F16" s="107"/>
      <c r="G16" s="108"/>
      <c r="H16" s="147">
        <v>1</v>
      </c>
      <c r="I16" s="142"/>
      <c r="J16" s="108"/>
      <c r="K16" s="107"/>
      <c r="L16" s="106"/>
      <c r="M16" s="108"/>
      <c r="N16" s="109"/>
      <c r="O16" s="109">
        <v>1</v>
      </c>
      <c r="P16" s="106">
        <f t="shared" si="0"/>
        <v>2</v>
      </c>
    </row>
    <row r="17" spans="1:16" ht="24.75" customHeight="1">
      <c r="A17" s="78"/>
      <c r="B17" s="79" t="s">
        <v>154</v>
      </c>
      <c r="C17" s="55"/>
      <c r="D17" s="105"/>
      <c r="E17" s="106"/>
      <c r="F17" s="107"/>
      <c r="G17" s="108"/>
      <c r="H17" s="147">
        <v>2</v>
      </c>
      <c r="I17" s="142">
        <v>1</v>
      </c>
      <c r="J17" s="108"/>
      <c r="K17" s="107"/>
      <c r="L17" s="106"/>
      <c r="M17" s="108">
        <v>1</v>
      </c>
      <c r="N17" s="109">
        <v>1</v>
      </c>
      <c r="O17" s="109">
        <v>1</v>
      </c>
      <c r="P17" s="106">
        <f t="shared" si="0"/>
        <v>6</v>
      </c>
    </row>
    <row r="18" spans="1:16" ht="24.75" customHeight="1">
      <c r="A18" s="78"/>
      <c r="B18" s="79" t="s">
        <v>155</v>
      </c>
      <c r="C18" s="55"/>
      <c r="D18" s="105"/>
      <c r="E18" s="106"/>
      <c r="F18" s="107"/>
      <c r="G18" s="108"/>
      <c r="H18" s="147">
        <v>1</v>
      </c>
      <c r="I18" s="142"/>
      <c r="J18" s="108"/>
      <c r="K18" s="107"/>
      <c r="L18" s="106"/>
      <c r="M18" s="108"/>
      <c r="N18" s="109">
        <v>1</v>
      </c>
      <c r="O18" s="109">
        <v>2</v>
      </c>
      <c r="P18" s="106">
        <f t="shared" si="0"/>
        <v>4</v>
      </c>
    </row>
    <row r="19" spans="1:16" ht="24.75" customHeight="1">
      <c r="A19" s="78"/>
      <c r="B19" s="79" t="s">
        <v>156</v>
      </c>
      <c r="C19" s="55"/>
      <c r="D19" s="105">
        <v>1</v>
      </c>
      <c r="E19" s="106"/>
      <c r="F19" s="107"/>
      <c r="G19" s="108"/>
      <c r="H19" s="147"/>
      <c r="I19" s="142"/>
      <c r="J19" s="108"/>
      <c r="K19" s="107"/>
      <c r="L19" s="106">
        <v>1</v>
      </c>
      <c r="M19" s="108"/>
      <c r="N19" s="109"/>
      <c r="O19" s="109"/>
      <c r="P19" s="106">
        <f t="shared" si="0"/>
        <v>2</v>
      </c>
    </row>
    <row r="20" spans="1:16" ht="24.75" customHeight="1">
      <c r="A20" s="78"/>
      <c r="B20" s="79" t="s">
        <v>157</v>
      </c>
      <c r="C20" s="55"/>
      <c r="D20" s="105">
        <v>1</v>
      </c>
      <c r="E20" s="106"/>
      <c r="F20" s="107"/>
      <c r="G20" s="108"/>
      <c r="H20" s="147">
        <v>1</v>
      </c>
      <c r="I20" s="142">
        <v>2</v>
      </c>
      <c r="J20" s="108"/>
      <c r="K20" s="107"/>
      <c r="L20" s="106"/>
      <c r="M20" s="108"/>
      <c r="N20" s="109">
        <v>1</v>
      </c>
      <c r="O20" s="109">
        <v>4</v>
      </c>
      <c r="P20" s="106">
        <f t="shared" si="0"/>
        <v>9</v>
      </c>
    </row>
    <row r="21" spans="1:16" ht="24.75" customHeight="1">
      <c r="A21" s="78"/>
      <c r="B21" s="79" t="s">
        <v>158</v>
      </c>
      <c r="C21" s="55"/>
      <c r="D21" s="105"/>
      <c r="E21" s="106"/>
      <c r="F21" s="107"/>
      <c r="G21" s="108"/>
      <c r="H21" s="147">
        <v>1</v>
      </c>
      <c r="I21" s="142">
        <v>1</v>
      </c>
      <c r="J21" s="108"/>
      <c r="K21" s="107"/>
      <c r="L21" s="106"/>
      <c r="M21" s="108">
        <v>1</v>
      </c>
      <c r="N21" s="109"/>
      <c r="O21" s="109">
        <v>1</v>
      </c>
      <c r="P21" s="106">
        <f t="shared" si="0"/>
        <v>4</v>
      </c>
    </row>
    <row r="22" spans="1:16" ht="24.75" customHeight="1">
      <c r="A22" s="78"/>
      <c r="B22" s="79" t="s">
        <v>159</v>
      </c>
      <c r="C22" s="55"/>
      <c r="D22" s="105">
        <v>1</v>
      </c>
      <c r="E22" s="106"/>
      <c r="F22" s="107"/>
      <c r="G22" s="108"/>
      <c r="H22" s="147">
        <v>1</v>
      </c>
      <c r="I22" s="142"/>
      <c r="J22" s="108"/>
      <c r="K22" s="107"/>
      <c r="L22" s="106"/>
      <c r="M22" s="108">
        <v>1</v>
      </c>
      <c r="N22" s="109"/>
      <c r="O22" s="109">
        <v>1</v>
      </c>
      <c r="P22" s="106">
        <f t="shared" si="0"/>
        <v>4</v>
      </c>
    </row>
    <row r="23" spans="1:16" ht="24.75" customHeight="1">
      <c r="A23" s="110"/>
      <c r="B23" s="111" t="s">
        <v>160</v>
      </c>
      <c r="C23" s="112"/>
      <c r="D23" s="113"/>
      <c r="E23" s="114"/>
      <c r="F23" s="115"/>
      <c r="G23" s="116"/>
      <c r="H23" s="148">
        <v>2</v>
      </c>
      <c r="I23" s="143"/>
      <c r="J23" s="116"/>
      <c r="K23" s="115"/>
      <c r="L23" s="114"/>
      <c r="M23" s="116"/>
      <c r="N23" s="117">
        <v>1</v>
      </c>
      <c r="O23" s="117">
        <v>1</v>
      </c>
      <c r="P23" s="114">
        <f t="shared" si="0"/>
        <v>4</v>
      </c>
    </row>
    <row r="24" spans="1:16" ht="24.75" customHeight="1" thickBot="1">
      <c r="A24" s="118"/>
      <c r="B24" s="119" t="s">
        <v>5</v>
      </c>
      <c r="C24" s="120"/>
      <c r="D24" s="121">
        <f>SUM(D7:D23)</f>
        <v>8</v>
      </c>
      <c r="E24" s="122">
        <f aca="true" t="shared" si="1" ref="E24:P24">SUM(E7:E23)</f>
        <v>0</v>
      </c>
      <c r="F24" s="123">
        <f t="shared" si="1"/>
        <v>0</v>
      </c>
      <c r="G24" s="124">
        <f t="shared" si="1"/>
        <v>0</v>
      </c>
      <c r="H24" s="149">
        <f t="shared" si="1"/>
        <v>27</v>
      </c>
      <c r="I24" s="144">
        <f t="shared" si="1"/>
        <v>10</v>
      </c>
      <c r="J24" s="124">
        <f t="shared" si="1"/>
        <v>0</v>
      </c>
      <c r="K24" s="123">
        <f t="shared" si="1"/>
        <v>0</v>
      </c>
      <c r="L24" s="122">
        <f t="shared" si="1"/>
        <v>1</v>
      </c>
      <c r="M24" s="124">
        <f t="shared" si="1"/>
        <v>4</v>
      </c>
      <c r="N24" s="125">
        <f t="shared" si="1"/>
        <v>4</v>
      </c>
      <c r="O24" s="125">
        <f t="shared" si="1"/>
        <v>28</v>
      </c>
      <c r="P24" s="122">
        <f t="shared" si="1"/>
        <v>82</v>
      </c>
    </row>
    <row r="25" ht="15" thickTop="1"/>
  </sheetData>
  <sheetProtection/>
  <mergeCells count="15">
    <mergeCell ref="P4:P6"/>
    <mergeCell ref="O4:O6"/>
    <mergeCell ref="D5:D6"/>
    <mergeCell ref="G5:G6"/>
    <mergeCell ref="H5:H6"/>
    <mergeCell ref="L5:L6"/>
    <mergeCell ref="D4:E4"/>
    <mergeCell ref="F4:G4"/>
    <mergeCell ref="I4:J4"/>
    <mergeCell ref="K4:L4"/>
    <mergeCell ref="A1:P1"/>
    <mergeCell ref="A2:P2"/>
    <mergeCell ref="O3:P3"/>
    <mergeCell ref="M5:M6"/>
    <mergeCell ref="N5:N6"/>
  </mergeCells>
  <printOptions/>
  <pageMargins left="0.53" right="0.2" top="1" bottom="0.76" header="0.512" footer="0.21"/>
  <pageSetup horizontalDpi="600" verticalDpi="600" orientation="landscape" paperSize="9" scale="85" r:id="rId2"/>
  <drawing r:id="rId1"/>
</worksheet>
</file>

<file path=xl/worksheets/sheet5.xml><?xml version="1.0" encoding="utf-8"?>
<worksheet xmlns="http://schemas.openxmlformats.org/spreadsheetml/2006/main" xmlns:r="http://schemas.openxmlformats.org/officeDocument/2006/relationships">
  <dimension ref="A1:N149"/>
  <sheetViews>
    <sheetView view="pageBreakPreview" zoomScale="75" zoomScaleSheetLayoutView="75" zoomScalePageLayoutView="0" workbookViewId="0" topLeftCell="A1">
      <pane xSplit="1" ySplit="5" topLeftCell="B120" activePane="bottomRight" state="frozen"/>
      <selection pane="topLeft" activeCell="A1" sqref="A1"/>
      <selection pane="topRight" activeCell="B1" sqref="B1"/>
      <selection pane="bottomLeft" activeCell="D6" sqref="D6"/>
      <selection pane="bottomRight" activeCell="N2" sqref="N2"/>
    </sheetView>
  </sheetViews>
  <sheetFormatPr defaultColWidth="9.00390625" defaultRowHeight="13.5"/>
  <cols>
    <col min="1" max="1" width="4.625" style="176" customWidth="1"/>
    <col min="2" max="2" width="15.625" style="177" customWidth="1"/>
    <col min="3" max="3" width="4.625" style="178" customWidth="1"/>
    <col min="4" max="4" width="5.625" style="178" customWidth="1"/>
    <col min="5" max="5" width="6.625" style="178" customWidth="1"/>
    <col min="6" max="6" width="8.25390625" style="178" customWidth="1"/>
    <col min="7" max="7" width="5.625" style="178" customWidth="1"/>
    <col min="8" max="8" width="8.625" style="178" customWidth="1"/>
    <col min="9" max="9" width="10.625" style="178" customWidth="1"/>
    <col min="10" max="10" width="15.625" style="176" customWidth="1"/>
    <col min="11" max="11" width="13.625" style="176" customWidth="1"/>
    <col min="12" max="12" width="40.25390625" style="176" customWidth="1"/>
    <col min="13" max="13" width="18.25390625" style="176" customWidth="1"/>
    <col min="14" max="16384" width="9.00390625" style="176" customWidth="1"/>
  </cols>
  <sheetData>
    <row r="1" spans="1:13" ht="30" customHeight="1">
      <c r="A1" s="556" t="s">
        <v>168</v>
      </c>
      <c r="B1" s="557"/>
      <c r="C1" s="557"/>
      <c r="D1" s="557"/>
      <c r="E1" s="557"/>
      <c r="F1" s="557"/>
      <c r="G1" s="557"/>
      <c r="H1" s="557"/>
      <c r="I1" s="557"/>
      <c r="J1" s="557"/>
      <c r="K1" s="557"/>
      <c r="L1" s="557"/>
      <c r="M1" s="557"/>
    </row>
    <row r="2" spans="1:13" ht="30" customHeight="1">
      <c r="A2" s="557" t="s">
        <v>404</v>
      </c>
      <c r="B2" s="557"/>
      <c r="C2" s="557"/>
      <c r="D2" s="557"/>
      <c r="E2" s="557"/>
      <c r="F2" s="557"/>
      <c r="G2" s="557"/>
      <c r="H2" s="557"/>
      <c r="I2" s="557"/>
      <c r="J2" s="557"/>
      <c r="K2" s="557"/>
      <c r="L2" s="557"/>
      <c r="M2" s="557"/>
    </row>
    <row r="3" spans="12:13" ht="30" customHeight="1">
      <c r="L3" s="558" t="s">
        <v>39</v>
      </c>
      <c r="M3" s="558"/>
    </row>
    <row r="4" spans="1:13" ht="18" customHeight="1">
      <c r="A4" s="517" t="s">
        <v>40</v>
      </c>
      <c r="B4" s="552" t="s">
        <v>41</v>
      </c>
      <c r="C4" s="179" t="s">
        <v>42</v>
      </c>
      <c r="D4" s="546" t="s">
        <v>50</v>
      </c>
      <c r="E4" s="546" t="s">
        <v>51</v>
      </c>
      <c r="F4" s="546" t="s">
        <v>52</v>
      </c>
      <c r="G4" s="546" t="s">
        <v>53</v>
      </c>
      <c r="H4" s="546" t="s">
        <v>54</v>
      </c>
      <c r="I4" s="546" t="s">
        <v>43</v>
      </c>
      <c r="J4" s="546" t="s">
        <v>44</v>
      </c>
      <c r="K4" s="548" t="s">
        <v>45</v>
      </c>
      <c r="L4" s="559"/>
      <c r="M4" s="546" t="s">
        <v>46</v>
      </c>
    </row>
    <row r="5" spans="1:13" ht="18" customHeight="1">
      <c r="A5" s="519"/>
      <c r="B5" s="547"/>
      <c r="C5" s="180" t="s">
        <v>47</v>
      </c>
      <c r="D5" s="555"/>
      <c r="E5" s="555"/>
      <c r="F5" s="555"/>
      <c r="G5" s="555"/>
      <c r="H5" s="555"/>
      <c r="I5" s="547"/>
      <c r="J5" s="547"/>
      <c r="K5" s="560"/>
      <c r="L5" s="561"/>
      <c r="M5" s="547"/>
    </row>
    <row r="6" spans="1:13" ht="20.25" customHeight="1">
      <c r="A6" s="535" t="s">
        <v>210</v>
      </c>
      <c r="B6" s="538">
        <v>40918</v>
      </c>
      <c r="C6" s="540">
        <v>1</v>
      </c>
      <c r="D6" s="531" t="s">
        <v>55</v>
      </c>
      <c r="E6" s="529">
        <v>61</v>
      </c>
      <c r="F6" s="517" t="s">
        <v>166</v>
      </c>
      <c r="G6" s="531" t="s">
        <v>169</v>
      </c>
      <c r="H6" s="531" t="s">
        <v>170</v>
      </c>
      <c r="I6" s="517" t="s">
        <v>211</v>
      </c>
      <c r="J6" s="520" t="s">
        <v>212</v>
      </c>
      <c r="K6" s="523" t="s">
        <v>213</v>
      </c>
      <c r="L6" s="524"/>
      <c r="M6" s="517" t="s">
        <v>214</v>
      </c>
    </row>
    <row r="7" spans="1:13" ht="20.25" customHeight="1">
      <c r="A7" s="536"/>
      <c r="B7" s="539"/>
      <c r="C7" s="541"/>
      <c r="D7" s="532"/>
      <c r="E7" s="530"/>
      <c r="F7" s="518"/>
      <c r="G7" s="532"/>
      <c r="H7" s="532"/>
      <c r="I7" s="518"/>
      <c r="J7" s="521"/>
      <c r="K7" s="525"/>
      <c r="L7" s="526"/>
      <c r="M7" s="554"/>
    </row>
    <row r="8" spans="1:13" ht="20.25" customHeight="1">
      <c r="A8" s="536"/>
      <c r="B8" s="539"/>
      <c r="C8" s="541"/>
      <c r="D8" s="532"/>
      <c r="E8" s="530"/>
      <c r="F8" s="518"/>
      <c r="G8" s="532"/>
      <c r="H8" s="532"/>
      <c r="I8" s="518"/>
      <c r="J8" s="521"/>
      <c r="K8" s="525"/>
      <c r="L8" s="526"/>
      <c r="M8" s="521" t="s">
        <v>215</v>
      </c>
    </row>
    <row r="9" spans="1:13" ht="20.25" customHeight="1">
      <c r="A9" s="536"/>
      <c r="B9" s="539" t="s">
        <v>216</v>
      </c>
      <c r="C9" s="541"/>
      <c r="D9" s="532"/>
      <c r="E9" s="530"/>
      <c r="F9" s="518"/>
      <c r="G9" s="532"/>
      <c r="H9" s="532"/>
      <c r="I9" s="518"/>
      <c r="J9" s="521"/>
      <c r="K9" s="525"/>
      <c r="L9" s="526"/>
      <c r="M9" s="521"/>
    </row>
    <row r="10" spans="1:13" ht="20.25" customHeight="1">
      <c r="A10" s="537"/>
      <c r="B10" s="543"/>
      <c r="C10" s="542"/>
      <c r="D10" s="533"/>
      <c r="E10" s="534"/>
      <c r="F10" s="519"/>
      <c r="G10" s="533"/>
      <c r="H10" s="533"/>
      <c r="I10" s="519"/>
      <c r="J10" s="522"/>
      <c r="K10" s="527"/>
      <c r="L10" s="528"/>
      <c r="M10" s="522"/>
    </row>
    <row r="11" spans="1:13" ht="20.25" customHeight="1">
      <c r="A11" s="535" t="s">
        <v>217</v>
      </c>
      <c r="B11" s="538">
        <v>40945</v>
      </c>
      <c r="C11" s="562">
        <v>1</v>
      </c>
      <c r="D11" s="531" t="s">
        <v>55</v>
      </c>
      <c r="E11" s="529" t="s">
        <v>176</v>
      </c>
      <c r="F11" s="517" t="s">
        <v>177</v>
      </c>
      <c r="G11" s="531" t="s">
        <v>183</v>
      </c>
      <c r="H11" s="531">
        <v>1</v>
      </c>
      <c r="I11" s="517" t="s">
        <v>178</v>
      </c>
      <c r="J11" s="520" t="s">
        <v>179</v>
      </c>
      <c r="K11" s="523" t="s">
        <v>180</v>
      </c>
      <c r="L11" s="524"/>
      <c r="M11" s="517" t="s">
        <v>218</v>
      </c>
    </row>
    <row r="12" spans="1:13" ht="20.25" customHeight="1">
      <c r="A12" s="536"/>
      <c r="B12" s="539"/>
      <c r="C12" s="563"/>
      <c r="D12" s="532"/>
      <c r="E12" s="530"/>
      <c r="F12" s="518"/>
      <c r="G12" s="532"/>
      <c r="H12" s="532"/>
      <c r="I12" s="518"/>
      <c r="J12" s="521"/>
      <c r="K12" s="525"/>
      <c r="L12" s="526"/>
      <c r="M12" s="518"/>
    </row>
    <row r="13" spans="1:13" ht="20.25" customHeight="1">
      <c r="A13" s="536"/>
      <c r="B13" s="539"/>
      <c r="C13" s="563"/>
      <c r="D13" s="532"/>
      <c r="E13" s="530"/>
      <c r="F13" s="518"/>
      <c r="G13" s="532"/>
      <c r="H13" s="532"/>
      <c r="I13" s="518"/>
      <c r="J13" s="521"/>
      <c r="K13" s="525"/>
      <c r="L13" s="526"/>
      <c r="M13" s="521" t="s">
        <v>181</v>
      </c>
    </row>
    <row r="14" spans="1:13" ht="20.25" customHeight="1">
      <c r="A14" s="536"/>
      <c r="B14" s="539" t="s">
        <v>182</v>
      </c>
      <c r="C14" s="563"/>
      <c r="D14" s="532"/>
      <c r="E14" s="530"/>
      <c r="F14" s="518"/>
      <c r="G14" s="532"/>
      <c r="H14" s="532"/>
      <c r="I14" s="518"/>
      <c r="J14" s="521"/>
      <c r="K14" s="525"/>
      <c r="L14" s="526"/>
      <c r="M14" s="521"/>
    </row>
    <row r="15" spans="1:13" ht="20.25" customHeight="1">
      <c r="A15" s="537"/>
      <c r="B15" s="519"/>
      <c r="C15" s="564"/>
      <c r="D15" s="533"/>
      <c r="E15" s="534"/>
      <c r="F15" s="519"/>
      <c r="G15" s="533"/>
      <c r="H15" s="533"/>
      <c r="I15" s="519"/>
      <c r="J15" s="522"/>
      <c r="K15" s="527"/>
      <c r="L15" s="528"/>
      <c r="M15" s="522"/>
    </row>
    <row r="16" spans="1:13" ht="20.25" customHeight="1">
      <c r="A16" s="535" t="s">
        <v>219</v>
      </c>
      <c r="B16" s="538">
        <v>40963</v>
      </c>
      <c r="C16" s="540">
        <v>1</v>
      </c>
      <c r="D16" s="531" t="s">
        <v>55</v>
      </c>
      <c r="E16" s="529" t="s">
        <v>197</v>
      </c>
      <c r="F16" s="517" t="s">
        <v>166</v>
      </c>
      <c r="G16" s="531" t="s">
        <v>198</v>
      </c>
      <c r="H16" s="531">
        <v>18</v>
      </c>
      <c r="I16" s="517" t="s">
        <v>220</v>
      </c>
      <c r="J16" s="520" t="s">
        <v>221</v>
      </c>
      <c r="K16" s="523" t="s">
        <v>199</v>
      </c>
      <c r="L16" s="524"/>
      <c r="M16" s="517" t="s">
        <v>222</v>
      </c>
    </row>
    <row r="17" spans="1:13" ht="20.25" customHeight="1">
      <c r="A17" s="536"/>
      <c r="B17" s="539"/>
      <c r="C17" s="541"/>
      <c r="D17" s="532"/>
      <c r="E17" s="530"/>
      <c r="F17" s="518"/>
      <c r="G17" s="532"/>
      <c r="H17" s="532"/>
      <c r="I17" s="518"/>
      <c r="J17" s="521"/>
      <c r="K17" s="525"/>
      <c r="L17" s="526"/>
      <c r="M17" s="518"/>
    </row>
    <row r="18" spans="1:13" ht="20.25" customHeight="1">
      <c r="A18" s="536"/>
      <c r="B18" s="539"/>
      <c r="C18" s="541"/>
      <c r="D18" s="532"/>
      <c r="E18" s="530"/>
      <c r="F18" s="518"/>
      <c r="G18" s="532"/>
      <c r="H18" s="532"/>
      <c r="I18" s="518"/>
      <c r="J18" s="521"/>
      <c r="K18" s="525"/>
      <c r="L18" s="526"/>
      <c r="M18" s="521" t="s">
        <v>200</v>
      </c>
    </row>
    <row r="19" spans="1:13" ht="20.25" customHeight="1">
      <c r="A19" s="536"/>
      <c r="B19" s="539" t="s">
        <v>223</v>
      </c>
      <c r="C19" s="541"/>
      <c r="D19" s="532"/>
      <c r="E19" s="530"/>
      <c r="F19" s="518"/>
      <c r="G19" s="532"/>
      <c r="H19" s="532"/>
      <c r="I19" s="518"/>
      <c r="J19" s="521"/>
      <c r="K19" s="525"/>
      <c r="L19" s="526"/>
      <c r="M19" s="521"/>
    </row>
    <row r="20" spans="1:13" ht="20.25" customHeight="1">
      <c r="A20" s="537"/>
      <c r="B20" s="519"/>
      <c r="C20" s="542"/>
      <c r="D20" s="533"/>
      <c r="E20" s="534"/>
      <c r="F20" s="519"/>
      <c r="G20" s="533"/>
      <c r="H20" s="533"/>
      <c r="I20" s="519"/>
      <c r="J20" s="522"/>
      <c r="K20" s="527"/>
      <c r="L20" s="528"/>
      <c r="M20" s="522"/>
    </row>
    <row r="21" spans="1:13" ht="20.25" customHeight="1">
      <c r="A21" s="535" t="s">
        <v>224</v>
      </c>
      <c r="B21" s="538">
        <v>40968</v>
      </c>
      <c r="C21" s="540">
        <v>1</v>
      </c>
      <c r="D21" s="531" t="s">
        <v>55</v>
      </c>
      <c r="E21" s="529" t="s">
        <v>184</v>
      </c>
      <c r="F21" s="517" t="s">
        <v>185</v>
      </c>
      <c r="G21" s="531" t="s">
        <v>186</v>
      </c>
      <c r="H21" s="531">
        <v>1</v>
      </c>
      <c r="I21" s="517" t="s">
        <v>178</v>
      </c>
      <c r="J21" s="520" t="s">
        <v>187</v>
      </c>
      <c r="K21" s="523" t="s">
        <v>188</v>
      </c>
      <c r="L21" s="524"/>
      <c r="M21" s="517" t="s">
        <v>189</v>
      </c>
    </row>
    <row r="22" spans="1:13" ht="20.25" customHeight="1">
      <c r="A22" s="536"/>
      <c r="B22" s="539"/>
      <c r="C22" s="541"/>
      <c r="D22" s="532"/>
      <c r="E22" s="530"/>
      <c r="F22" s="518"/>
      <c r="G22" s="532"/>
      <c r="H22" s="532"/>
      <c r="I22" s="518"/>
      <c r="J22" s="521"/>
      <c r="K22" s="525"/>
      <c r="L22" s="526"/>
      <c r="M22" s="518"/>
    </row>
    <row r="23" spans="1:13" ht="20.25" customHeight="1">
      <c r="A23" s="536"/>
      <c r="B23" s="539"/>
      <c r="C23" s="541"/>
      <c r="D23" s="532"/>
      <c r="E23" s="530"/>
      <c r="F23" s="518"/>
      <c r="G23" s="532"/>
      <c r="H23" s="532"/>
      <c r="I23" s="518"/>
      <c r="J23" s="521"/>
      <c r="K23" s="525"/>
      <c r="L23" s="526"/>
      <c r="M23" s="521" t="s">
        <v>190</v>
      </c>
    </row>
    <row r="24" spans="1:13" ht="20.25" customHeight="1">
      <c r="A24" s="536"/>
      <c r="B24" s="539" t="s">
        <v>191</v>
      </c>
      <c r="C24" s="541"/>
      <c r="D24" s="532"/>
      <c r="E24" s="530"/>
      <c r="F24" s="518"/>
      <c r="G24" s="532"/>
      <c r="H24" s="532"/>
      <c r="I24" s="518"/>
      <c r="J24" s="521"/>
      <c r="K24" s="525"/>
      <c r="L24" s="526"/>
      <c r="M24" s="521"/>
    </row>
    <row r="25" spans="1:13" ht="20.25" customHeight="1">
      <c r="A25" s="537"/>
      <c r="B25" s="519"/>
      <c r="C25" s="542"/>
      <c r="D25" s="533"/>
      <c r="E25" s="534"/>
      <c r="F25" s="519"/>
      <c r="G25" s="533"/>
      <c r="H25" s="533"/>
      <c r="I25" s="519"/>
      <c r="J25" s="522"/>
      <c r="K25" s="527"/>
      <c r="L25" s="528"/>
      <c r="M25" s="522"/>
    </row>
    <row r="26" spans="1:13" ht="20.25" customHeight="1">
      <c r="A26" s="535">
        <v>5</v>
      </c>
      <c r="B26" s="538">
        <v>40973</v>
      </c>
      <c r="C26" s="540">
        <v>1</v>
      </c>
      <c r="D26" s="531" t="s">
        <v>55</v>
      </c>
      <c r="E26" s="529" t="s">
        <v>192</v>
      </c>
      <c r="F26" s="517" t="s">
        <v>193</v>
      </c>
      <c r="G26" s="531" t="s">
        <v>194</v>
      </c>
      <c r="H26" s="531">
        <v>1</v>
      </c>
      <c r="I26" s="517" t="s">
        <v>178</v>
      </c>
      <c r="J26" s="520" t="s">
        <v>195</v>
      </c>
      <c r="K26" s="565" t="s">
        <v>269</v>
      </c>
      <c r="L26" s="566"/>
      <c r="M26" s="517" t="s">
        <v>270</v>
      </c>
    </row>
    <row r="27" spans="1:13" ht="20.25" customHeight="1">
      <c r="A27" s="536"/>
      <c r="B27" s="539"/>
      <c r="C27" s="541"/>
      <c r="D27" s="532"/>
      <c r="E27" s="530"/>
      <c r="F27" s="518"/>
      <c r="G27" s="532"/>
      <c r="H27" s="532"/>
      <c r="I27" s="518"/>
      <c r="J27" s="521"/>
      <c r="K27" s="567"/>
      <c r="L27" s="568"/>
      <c r="M27" s="518"/>
    </row>
    <row r="28" spans="1:13" ht="20.25" customHeight="1">
      <c r="A28" s="536"/>
      <c r="B28" s="539"/>
      <c r="C28" s="541"/>
      <c r="D28" s="532"/>
      <c r="E28" s="530"/>
      <c r="F28" s="518"/>
      <c r="G28" s="532"/>
      <c r="H28" s="532"/>
      <c r="I28" s="518"/>
      <c r="J28" s="521"/>
      <c r="K28" s="567"/>
      <c r="L28" s="568"/>
      <c r="M28" s="521" t="s">
        <v>271</v>
      </c>
    </row>
    <row r="29" spans="1:13" ht="20.25" customHeight="1">
      <c r="A29" s="536"/>
      <c r="B29" s="539" t="s">
        <v>196</v>
      </c>
      <c r="C29" s="541"/>
      <c r="D29" s="532"/>
      <c r="E29" s="530"/>
      <c r="F29" s="518"/>
      <c r="G29" s="532"/>
      <c r="H29" s="532"/>
      <c r="I29" s="518"/>
      <c r="J29" s="521"/>
      <c r="K29" s="567"/>
      <c r="L29" s="568"/>
      <c r="M29" s="521"/>
    </row>
    <row r="30" spans="1:13" ht="20.25" customHeight="1">
      <c r="A30" s="537"/>
      <c r="B30" s="519"/>
      <c r="C30" s="542"/>
      <c r="D30" s="533"/>
      <c r="E30" s="534"/>
      <c r="F30" s="519"/>
      <c r="G30" s="533"/>
      <c r="H30" s="533"/>
      <c r="I30" s="519"/>
      <c r="J30" s="522"/>
      <c r="K30" s="569"/>
      <c r="L30" s="570"/>
      <c r="M30" s="522"/>
    </row>
    <row r="31" spans="1:13" ht="20.25" customHeight="1">
      <c r="A31" s="535">
        <v>6</v>
      </c>
      <c r="B31" s="538">
        <v>40973</v>
      </c>
      <c r="C31" s="540">
        <v>1</v>
      </c>
      <c r="D31" s="531" t="s">
        <v>55</v>
      </c>
      <c r="E31" s="529" t="s">
        <v>201</v>
      </c>
      <c r="F31" s="517" t="s">
        <v>185</v>
      </c>
      <c r="G31" s="531" t="s">
        <v>202</v>
      </c>
      <c r="H31" s="531">
        <v>51</v>
      </c>
      <c r="I31" s="517" t="s">
        <v>225</v>
      </c>
      <c r="J31" s="520" t="s">
        <v>226</v>
      </c>
      <c r="K31" s="523" t="s">
        <v>227</v>
      </c>
      <c r="L31" s="524"/>
      <c r="M31" s="517" t="s">
        <v>228</v>
      </c>
    </row>
    <row r="32" spans="1:13" ht="20.25" customHeight="1">
      <c r="A32" s="536"/>
      <c r="B32" s="539"/>
      <c r="C32" s="541"/>
      <c r="D32" s="532"/>
      <c r="E32" s="530"/>
      <c r="F32" s="518"/>
      <c r="G32" s="532"/>
      <c r="H32" s="532"/>
      <c r="I32" s="518"/>
      <c r="J32" s="521"/>
      <c r="K32" s="525"/>
      <c r="L32" s="526"/>
      <c r="M32" s="518"/>
    </row>
    <row r="33" spans="1:13" ht="20.25" customHeight="1">
      <c r="A33" s="536"/>
      <c r="B33" s="539"/>
      <c r="C33" s="541"/>
      <c r="D33" s="532"/>
      <c r="E33" s="530"/>
      <c r="F33" s="518"/>
      <c r="G33" s="532"/>
      <c r="H33" s="532"/>
      <c r="I33" s="518"/>
      <c r="J33" s="521"/>
      <c r="K33" s="525"/>
      <c r="L33" s="526"/>
      <c r="M33" s="521" t="s">
        <v>229</v>
      </c>
    </row>
    <row r="34" spans="1:13" ht="20.25" customHeight="1">
      <c r="A34" s="536"/>
      <c r="B34" s="539" t="s">
        <v>230</v>
      </c>
      <c r="C34" s="541"/>
      <c r="D34" s="532"/>
      <c r="E34" s="530"/>
      <c r="F34" s="518"/>
      <c r="G34" s="532"/>
      <c r="H34" s="532"/>
      <c r="I34" s="518"/>
      <c r="J34" s="521"/>
      <c r="K34" s="525"/>
      <c r="L34" s="526"/>
      <c r="M34" s="521"/>
    </row>
    <row r="35" spans="1:13" ht="20.25" customHeight="1">
      <c r="A35" s="537"/>
      <c r="B35" s="519"/>
      <c r="C35" s="542"/>
      <c r="D35" s="533"/>
      <c r="E35" s="534"/>
      <c r="F35" s="519"/>
      <c r="G35" s="533"/>
      <c r="H35" s="533"/>
      <c r="I35" s="519"/>
      <c r="J35" s="522"/>
      <c r="K35" s="527"/>
      <c r="L35" s="528"/>
      <c r="M35" s="522"/>
    </row>
    <row r="36" spans="1:13" ht="20.25" customHeight="1">
      <c r="A36" s="535" t="s">
        <v>272</v>
      </c>
      <c r="B36" s="538">
        <v>41053</v>
      </c>
      <c r="C36" s="540">
        <v>1</v>
      </c>
      <c r="D36" s="531" t="s">
        <v>55</v>
      </c>
      <c r="E36" s="529" t="s">
        <v>233</v>
      </c>
      <c r="F36" s="517" t="s">
        <v>185</v>
      </c>
      <c r="G36" s="531" t="s">
        <v>234</v>
      </c>
      <c r="H36" s="531" t="s">
        <v>235</v>
      </c>
      <c r="I36" s="517" t="s">
        <v>231</v>
      </c>
      <c r="J36" s="520" t="s">
        <v>236</v>
      </c>
      <c r="K36" s="523" t="s">
        <v>237</v>
      </c>
      <c r="L36" s="524"/>
      <c r="M36" s="517" t="s">
        <v>222</v>
      </c>
    </row>
    <row r="37" spans="1:13" ht="20.25" customHeight="1">
      <c r="A37" s="536"/>
      <c r="B37" s="539"/>
      <c r="C37" s="541"/>
      <c r="D37" s="532"/>
      <c r="E37" s="530"/>
      <c r="F37" s="518"/>
      <c r="G37" s="532"/>
      <c r="H37" s="532"/>
      <c r="I37" s="518"/>
      <c r="J37" s="521"/>
      <c r="K37" s="525"/>
      <c r="L37" s="526"/>
      <c r="M37" s="518"/>
    </row>
    <row r="38" spans="1:13" ht="20.25" customHeight="1">
      <c r="A38" s="536"/>
      <c r="B38" s="539"/>
      <c r="C38" s="541"/>
      <c r="D38" s="532"/>
      <c r="E38" s="530"/>
      <c r="F38" s="518"/>
      <c r="G38" s="532"/>
      <c r="H38" s="532"/>
      <c r="I38" s="518"/>
      <c r="J38" s="521"/>
      <c r="K38" s="525"/>
      <c r="L38" s="526"/>
      <c r="M38" s="521" t="s">
        <v>238</v>
      </c>
    </row>
    <row r="39" spans="1:13" ht="20.25" customHeight="1">
      <c r="A39" s="536"/>
      <c r="B39" s="539" t="s">
        <v>239</v>
      </c>
      <c r="C39" s="541"/>
      <c r="D39" s="532"/>
      <c r="E39" s="530"/>
      <c r="F39" s="518"/>
      <c r="G39" s="532"/>
      <c r="H39" s="532"/>
      <c r="I39" s="518"/>
      <c r="J39" s="521"/>
      <c r="K39" s="525"/>
      <c r="L39" s="526"/>
      <c r="M39" s="521"/>
    </row>
    <row r="40" spans="1:13" ht="20.25" customHeight="1">
      <c r="A40" s="537"/>
      <c r="B40" s="519"/>
      <c r="C40" s="542"/>
      <c r="D40" s="533"/>
      <c r="E40" s="534"/>
      <c r="F40" s="519"/>
      <c r="G40" s="533"/>
      <c r="H40" s="533"/>
      <c r="I40" s="519"/>
      <c r="J40" s="522"/>
      <c r="K40" s="527"/>
      <c r="L40" s="528"/>
      <c r="M40" s="522"/>
    </row>
    <row r="41" spans="1:13" ht="20.25" customHeight="1">
      <c r="A41" s="535">
        <v>8</v>
      </c>
      <c r="B41" s="538">
        <v>41058</v>
      </c>
      <c r="C41" s="540">
        <v>1</v>
      </c>
      <c r="D41" s="531" t="s">
        <v>55</v>
      </c>
      <c r="E41" s="529" t="s">
        <v>201</v>
      </c>
      <c r="F41" s="517" t="s">
        <v>185</v>
      </c>
      <c r="G41" s="531" t="s">
        <v>204</v>
      </c>
      <c r="H41" s="531" t="s">
        <v>205</v>
      </c>
      <c r="I41" s="517" t="s">
        <v>231</v>
      </c>
      <c r="J41" s="520" t="s">
        <v>206</v>
      </c>
      <c r="K41" s="523" t="s">
        <v>207</v>
      </c>
      <c r="L41" s="524"/>
      <c r="M41" s="517" t="s">
        <v>232</v>
      </c>
    </row>
    <row r="42" spans="1:13" ht="20.25" customHeight="1">
      <c r="A42" s="536"/>
      <c r="B42" s="539"/>
      <c r="C42" s="541"/>
      <c r="D42" s="532"/>
      <c r="E42" s="530"/>
      <c r="F42" s="518"/>
      <c r="G42" s="532"/>
      <c r="H42" s="532"/>
      <c r="I42" s="518"/>
      <c r="J42" s="521"/>
      <c r="K42" s="525"/>
      <c r="L42" s="526"/>
      <c r="M42" s="518"/>
    </row>
    <row r="43" spans="1:13" ht="20.25" customHeight="1">
      <c r="A43" s="536"/>
      <c r="B43" s="539"/>
      <c r="C43" s="541"/>
      <c r="D43" s="532"/>
      <c r="E43" s="530"/>
      <c r="F43" s="518"/>
      <c r="G43" s="532"/>
      <c r="H43" s="532"/>
      <c r="I43" s="518"/>
      <c r="J43" s="521"/>
      <c r="K43" s="525"/>
      <c r="L43" s="526"/>
      <c r="M43" s="521" t="s">
        <v>208</v>
      </c>
    </row>
    <row r="44" spans="1:13" ht="20.25" customHeight="1">
      <c r="A44" s="536"/>
      <c r="B44" s="539" t="s">
        <v>209</v>
      </c>
      <c r="C44" s="541"/>
      <c r="D44" s="532"/>
      <c r="E44" s="530"/>
      <c r="F44" s="518"/>
      <c r="G44" s="532"/>
      <c r="H44" s="532"/>
      <c r="I44" s="518"/>
      <c r="J44" s="521"/>
      <c r="K44" s="525"/>
      <c r="L44" s="526"/>
      <c r="M44" s="521"/>
    </row>
    <row r="45" spans="1:13" ht="20.25" customHeight="1">
      <c r="A45" s="537"/>
      <c r="B45" s="519"/>
      <c r="C45" s="542"/>
      <c r="D45" s="533"/>
      <c r="E45" s="534"/>
      <c r="F45" s="519"/>
      <c r="G45" s="533"/>
      <c r="H45" s="533"/>
      <c r="I45" s="519"/>
      <c r="J45" s="522"/>
      <c r="K45" s="527"/>
      <c r="L45" s="528"/>
      <c r="M45" s="522"/>
    </row>
    <row r="46" spans="1:13" ht="20.25" customHeight="1">
      <c r="A46" s="535">
        <v>9</v>
      </c>
      <c r="B46" s="538">
        <v>41081</v>
      </c>
      <c r="C46" s="540">
        <v>1</v>
      </c>
      <c r="D46" s="531" t="s">
        <v>55</v>
      </c>
      <c r="E46" s="529" t="s">
        <v>240</v>
      </c>
      <c r="F46" s="517" t="s">
        <v>241</v>
      </c>
      <c r="G46" s="531" t="s">
        <v>242</v>
      </c>
      <c r="H46" s="531" t="s">
        <v>243</v>
      </c>
      <c r="I46" s="517" t="s">
        <v>244</v>
      </c>
      <c r="J46" s="520" t="s">
        <v>245</v>
      </c>
      <c r="K46" s="523" t="s">
        <v>246</v>
      </c>
      <c r="L46" s="524"/>
      <c r="M46" s="517" t="s">
        <v>249</v>
      </c>
    </row>
    <row r="47" spans="1:13" ht="20.25" customHeight="1">
      <c r="A47" s="536"/>
      <c r="B47" s="539"/>
      <c r="C47" s="541"/>
      <c r="D47" s="532"/>
      <c r="E47" s="530"/>
      <c r="F47" s="518"/>
      <c r="G47" s="532"/>
      <c r="H47" s="532"/>
      <c r="I47" s="518"/>
      <c r="J47" s="521"/>
      <c r="K47" s="525"/>
      <c r="L47" s="526"/>
      <c r="M47" s="518"/>
    </row>
    <row r="48" spans="1:13" ht="20.25" customHeight="1">
      <c r="A48" s="536"/>
      <c r="B48" s="539"/>
      <c r="C48" s="541"/>
      <c r="D48" s="532"/>
      <c r="E48" s="530"/>
      <c r="F48" s="518"/>
      <c r="G48" s="532"/>
      <c r="H48" s="532"/>
      <c r="I48" s="518"/>
      <c r="J48" s="521"/>
      <c r="K48" s="525"/>
      <c r="L48" s="526"/>
      <c r="M48" s="521" t="s">
        <v>247</v>
      </c>
    </row>
    <row r="49" spans="1:13" ht="20.25" customHeight="1">
      <c r="A49" s="536"/>
      <c r="B49" s="539" t="s">
        <v>248</v>
      </c>
      <c r="C49" s="541"/>
      <c r="D49" s="532"/>
      <c r="E49" s="530"/>
      <c r="F49" s="518"/>
      <c r="G49" s="532"/>
      <c r="H49" s="532"/>
      <c r="I49" s="518"/>
      <c r="J49" s="521"/>
      <c r="K49" s="525"/>
      <c r="L49" s="526"/>
      <c r="M49" s="521"/>
    </row>
    <row r="50" spans="1:13" ht="20.25" customHeight="1">
      <c r="A50" s="537"/>
      <c r="B50" s="519"/>
      <c r="C50" s="542"/>
      <c r="D50" s="533"/>
      <c r="E50" s="534"/>
      <c r="F50" s="519"/>
      <c r="G50" s="533"/>
      <c r="H50" s="533"/>
      <c r="I50" s="519"/>
      <c r="J50" s="522"/>
      <c r="K50" s="527"/>
      <c r="L50" s="528"/>
      <c r="M50" s="522"/>
    </row>
    <row r="51" spans="1:13" ht="20.25" customHeight="1">
      <c r="A51" s="535">
        <v>10</v>
      </c>
      <c r="B51" s="538">
        <v>41085</v>
      </c>
      <c r="C51" s="540">
        <v>1</v>
      </c>
      <c r="D51" s="531" t="s">
        <v>55</v>
      </c>
      <c r="E51" s="529" t="s">
        <v>233</v>
      </c>
      <c r="F51" s="517" t="s">
        <v>250</v>
      </c>
      <c r="G51" s="531" t="s">
        <v>251</v>
      </c>
      <c r="H51" s="531"/>
      <c r="I51" s="517" t="s">
        <v>252</v>
      </c>
      <c r="J51" s="520"/>
      <c r="K51" s="523" t="s">
        <v>253</v>
      </c>
      <c r="L51" s="524"/>
      <c r="M51" s="517" t="s">
        <v>118</v>
      </c>
    </row>
    <row r="52" spans="1:13" ht="20.25" customHeight="1">
      <c r="A52" s="536"/>
      <c r="B52" s="539"/>
      <c r="C52" s="541"/>
      <c r="D52" s="532"/>
      <c r="E52" s="530"/>
      <c r="F52" s="518"/>
      <c r="G52" s="532"/>
      <c r="H52" s="532"/>
      <c r="I52" s="518"/>
      <c r="J52" s="521"/>
      <c r="K52" s="525"/>
      <c r="L52" s="526"/>
      <c r="M52" s="518"/>
    </row>
    <row r="53" spans="1:13" ht="20.25" customHeight="1">
      <c r="A53" s="536"/>
      <c r="B53" s="539"/>
      <c r="C53" s="541"/>
      <c r="D53" s="532"/>
      <c r="E53" s="530"/>
      <c r="F53" s="518"/>
      <c r="G53" s="532"/>
      <c r="H53" s="532"/>
      <c r="I53" s="518"/>
      <c r="J53" s="521"/>
      <c r="K53" s="525"/>
      <c r="L53" s="526"/>
      <c r="M53" s="521" t="s">
        <v>254</v>
      </c>
    </row>
    <row r="54" spans="1:13" ht="20.25" customHeight="1">
      <c r="A54" s="536"/>
      <c r="B54" s="539" t="s">
        <v>255</v>
      </c>
      <c r="C54" s="541"/>
      <c r="D54" s="532"/>
      <c r="E54" s="530"/>
      <c r="F54" s="518"/>
      <c r="G54" s="532"/>
      <c r="H54" s="532"/>
      <c r="I54" s="518"/>
      <c r="J54" s="521"/>
      <c r="K54" s="525"/>
      <c r="L54" s="526"/>
      <c r="M54" s="521"/>
    </row>
    <row r="55" spans="1:13" ht="20.25" customHeight="1">
      <c r="A55" s="537"/>
      <c r="B55" s="519"/>
      <c r="C55" s="542"/>
      <c r="D55" s="533"/>
      <c r="E55" s="534"/>
      <c r="F55" s="519"/>
      <c r="G55" s="533"/>
      <c r="H55" s="533"/>
      <c r="I55" s="519"/>
      <c r="J55" s="522"/>
      <c r="K55" s="527"/>
      <c r="L55" s="528"/>
      <c r="M55" s="522"/>
    </row>
    <row r="56" spans="1:13" ht="20.25" customHeight="1">
      <c r="A56" s="535" t="s">
        <v>273</v>
      </c>
      <c r="B56" s="538">
        <v>41101</v>
      </c>
      <c r="C56" s="540">
        <v>1</v>
      </c>
      <c r="D56" s="531" t="s">
        <v>55</v>
      </c>
      <c r="E56" s="529" t="s">
        <v>256</v>
      </c>
      <c r="F56" s="517" t="s">
        <v>257</v>
      </c>
      <c r="G56" s="531" t="s">
        <v>258</v>
      </c>
      <c r="H56" s="531" t="s">
        <v>259</v>
      </c>
      <c r="I56" s="517" t="s">
        <v>274</v>
      </c>
      <c r="J56" s="520" t="s">
        <v>275</v>
      </c>
      <c r="K56" s="523" t="s">
        <v>276</v>
      </c>
      <c r="L56" s="524"/>
      <c r="M56" s="517" t="s">
        <v>222</v>
      </c>
    </row>
    <row r="57" spans="1:13" ht="20.25" customHeight="1">
      <c r="A57" s="536"/>
      <c r="B57" s="539"/>
      <c r="C57" s="541"/>
      <c r="D57" s="532"/>
      <c r="E57" s="530"/>
      <c r="F57" s="518"/>
      <c r="G57" s="532"/>
      <c r="H57" s="532"/>
      <c r="I57" s="518"/>
      <c r="J57" s="521"/>
      <c r="K57" s="525"/>
      <c r="L57" s="526"/>
      <c r="M57" s="518"/>
    </row>
    <row r="58" spans="1:13" ht="20.25" customHeight="1">
      <c r="A58" s="536"/>
      <c r="B58" s="539"/>
      <c r="C58" s="541"/>
      <c r="D58" s="532"/>
      <c r="E58" s="530"/>
      <c r="F58" s="518"/>
      <c r="G58" s="532"/>
      <c r="H58" s="532"/>
      <c r="I58" s="518"/>
      <c r="J58" s="521"/>
      <c r="K58" s="525"/>
      <c r="L58" s="526"/>
      <c r="M58" s="521" t="s">
        <v>277</v>
      </c>
    </row>
    <row r="59" spans="1:13" ht="20.25" customHeight="1">
      <c r="A59" s="536"/>
      <c r="B59" s="539" t="s">
        <v>260</v>
      </c>
      <c r="C59" s="541"/>
      <c r="D59" s="532"/>
      <c r="E59" s="530"/>
      <c r="F59" s="518"/>
      <c r="G59" s="532"/>
      <c r="H59" s="532"/>
      <c r="I59" s="518"/>
      <c r="J59" s="521"/>
      <c r="K59" s="525"/>
      <c r="L59" s="526"/>
      <c r="M59" s="521"/>
    </row>
    <row r="60" spans="1:13" ht="20.25" customHeight="1">
      <c r="A60" s="537"/>
      <c r="B60" s="519"/>
      <c r="C60" s="542"/>
      <c r="D60" s="533"/>
      <c r="E60" s="534"/>
      <c r="F60" s="519"/>
      <c r="G60" s="533"/>
      <c r="H60" s="533"/>
      <c r="I60" s="519"/>
      <c r="J60" s="522"/>
      <c r="K60" s="527"/>
      <c r="L60" s="528"/>
      <c r="M60" s="522"/>
    </row>
    <row r="61" spans="1:13" ht="20.25" customHeight="1">
      <c r="A61" s="535">
        <v>12</v>
      </c>
      <c r="B61" s="538">
        <v>41111</v>
      </c>
      <c r="C61" s="540">
        <v>1</v>
      </c>
      <c r="D61" s="531" t="s">
        <v>55</v>
      </c>
      <c r="E61" s="529" t="s">
        <v>261</v>
      </c>
      <c r="F61" s="517" t="s">
        <v>262</v>
      </c>
      <c r="G61" s="531" t="s">
        <v>263</v>
      </c>
      <c r="H61" s="531" t="s">
        <v>264</v>
      </c>
      <c r="I61" s="517" t="s">
        <v>265</v>
      </c>
      <c r="J61" s="520" t="s">
        <v>266</v>
      </c>
      <c r="K61" s="523" t="s">
        <v>267</v>
      </c>
      <c r="L61" s="524"/>
      <c r="M61" s="517" t="s">
        <v>222</v>
      </c>
    </row>
    <row r="62" spans="1:13" ht="20.25" customHeight="1">
      <c r="A62" s="536"/>
      <c r="B62" s="539"/>
      <c r="C62" s="541"/>
      <c r="D62" s="532"/>
      <c r="E62" s="530"/>
      <c r="F62" s="518"/>
      <c r="G62" s="532"/>
      <c r="H62" s="532"/>
      <c r="I62" s="518"/>
      <c r="J62" s="521"/>
      <c r="K62" s="525"/>
      <c r="L62" s="526"/>
      <c r="M62" s="518"/>
    </row>
    <row r="63" spans="1:13" ht="20.25" customHeight="1">
      <c r="A63" s="536"/>
      <c r="B63" s="539"/>
      <c r="C63" s="541"/>
      <c r="D63" s="532"/>
      <c r="E63" s="530"/>
      <c r="F63" s="518"/>
      <c r="G63" s="532"/>
      <c r="H63" s="532"/>
      <c r="I63" s="518"/>
      <c r="J63" s="521"/>
      <c r="K63" s="525"/>
      <c r="L63" s="526"/>
      <c r="M63" s="521" t="s">
        <v>268</v>
      </c>
    </row>
    <row r="64" spans="1:13" ht="20.25" customHeight="1">
      <c r="A64" s="536"/>
      <c r="B64" s="539" t="s">
        <v>248</v>
      </c>
      <c r="C64" s="541"/>
      <c r="D64" s="532"/>
      <c r="E64" s="530"/>
      <c r="F64" s="518"/>
      <c r="G64" s="532"/>
      <c r="H64" s="532"/>
      <c r="I64" s="518"/>
      <c r="J64" s="521"/>
      <c r="K64" s="525"/>
      <c r="L64" s="526"/>
      <c r="M64" s="521"/>
    </row>
    <row r="65" spans="1:13" ht="20.25" customHeight="1">
      <c r="A65" s="537"/>
      <c r="B65" s="519"/>
      <c r="C65" s="542"/>
      <c r="D65" s="533"/>
      <c r="E65" s="534"/>
      <c r="F65" s="519"/>
      <c r="G65" s="533"/>
      <c r="H65" s="533"/>
      <c r="I65" s="519"/>
      <c r="J65" s="522"/>
      <c r="K65" s="527"/>
      <c r="L65" s="528"/>
      <c r="M65" s="522"/>
    </row>
    <row r="66" spans="1:13" ht="20.25" customHeight="1">
      <c r="A66" s="535" t="s">
        <v>373</v>
      </c>
      <c r="B66" s="538">
        <v>41149</v>
      </c>
      <c r="C66" s="540">
        <v>1</v>
      </c>
      <c r="D66" s="531" t="s">
        <v>55</v>
      </c>
      <c r="E66" s="529" t="s">
        <v>278</v>
      </c>
      <c r="F66" s="517" t="s">
        <v>279</v>
      </c>
      <c r="G66" s="531" t="s">
        <v>280</v>
      </c>
      <c r="H66" s="531" t="s">
        <v>281</v>
      </c>
      <c r="I66" s="517" t="s">
        <v>178</v>
      </c>
      <c r="J66" s="520" t="s">
        <v>283</v>
      </c>
      <c r="K66" s="523" t="s">
        <v>284</v>
      </c>
      <c r="L66" s="524"/>
      <c r="M66" s="517" t="s">
        <v>285</v>
      </c>
    </row>
    <row r="67" spans="1:13" ht="20.25" customHeight="1">
      <c r="A67" s="536"/>
      <c r="B67" s="539"/>
      <c r="C67" s="541"/>
      <c r="D67" s="532"/>
      <c r="E67" s="530"/>
      <c r="F67" s="518"/>
      <c r="G67" s="532"/>
      <c r="H67" s="532"/>
      <c r="I67" s="518"/>
      <c r="J67" s="521"/>
      <c r="K67" s="525"/>
      <c r="L67" s="526"/>
      <c r="M67" s="518"/>
    </row>
    <row r="68" spans="1:13" ht="20.25" customHeight="1">
      <c r="A68" s="536"/>
      <c r="B68" s="539"/>
      <c r="C68" s="541"/>
      <c r="D68" s="532"/>
      <c r="E68" s="530"/>
      <c r="F68" s="518"/>
      <c r="G68" s="532"/>
      <c r="H68" s="532"/>
      <c r="I68" s="518"/>
      <c r="J68" s="521"/>
      <c r="K68" s="525"/>
      <c r="L68" s="526"/>
      <c r="M68" s="521" t="s">
        <v>286</v>
      </c>
    </row>
    <row r="69" spans="1:13" ht="20.25" customHeight="1">
      <c r="A69" s="536"/>
      <c r="B69" s="539" t="s">
        <v>282</v>
      </c>
      <c r="C69" s="541"/>
      <c r="D69" s="532"/>
      <c r="E69" s="530"/>
      <c r="F69" s="518"/>
      <c r="G69" s="532"/>
      <c r="H69" s="532"/>
      <c r="I69" s="518"/>
      <c r="J69" s="521"/>
      <c r="K69" s="525"/>
      <c r="L69" s="526"/>
      <c r="M69" s="521"/>
    </row>
    <row r="70" spans="1:13" ht="20.25" customHeight="1">
      <c r="A70" s="537"/>
      <c r="B70" s="519"/>
      <c r="C70" s="542"/>
      <c r="D70" s="533"/>
      <c r="E70" s="534"/>
      <c r="F70" s="519"/>
      <c r="G70" s="533"/>
      <c r="H70" s="533"/>
      <c r="I70" s="519"/>
      <c r="J70" s="522"/>
      <c r="K70" s="527"/>
      <c r="L70" s="528"/>
      <c r="M70" s="522"/>
    </row>
    <row r="71" spans="1:13" ht="20.25" customHeight="1">
      <c r="A71" s="535">
        <v>14</v>
      </c>
      <c r="B71" s="538">
        <v>41150</v>
      </c>
      <c r="C71" s="540">
        <v>1</v>
      </c>
      <c r="D71" s="531" t="s">
        <v>55</v>
      </c>
      <c r="E71" s="529" t="s">
        <v>288</v>
      </c>
      <c r="F71" s="517" t="s">
        <v>289</v>
      </c>
      <c r="G71" s="531" t="s">
        <v>290</v>
      </c>
      <c r="H71" s="531" t="s">
        <v>291</v>
      </c>
      <c r="I71" s="517" t="s">
        <v>292</v>
      </c>
      <c r="J71" s="520" t="s">
        <v>293</v>
      </c>
      <c r="K71" s="523" t="s">
        <v>294</v>
      </c>
      <c r="L71" s="524"/>
      <c r="M71" s="517" t="s">
        <v>312</v>
      </c>
    </row>
    <row r="72" spans="1:13" ht="20.25" customHeight="1">
      <c r="A72" s="536"/>
      <c r="B72" s="539"/>
      <c r="C72" s="541"/>
      <c r="D72" s="532"/>
      <c r="E72" s="530"/>
      <c r="F72" s="518"/>
      <c r="G72" s="532"/>
      <c r="H72" s="532"/>
      <c r="I72" s="518"/>
      <c r="J72" s="521"/>
      <c r="K72" s="525"/>
      <c r="L72" s="526"/>
      <c r="M72" s="518"/>
    </row>
    <row r="73" spans="1:13" ht="20.25" customHeight="1">
      <c r="A73" s="536"/>
      <c r="B73" s="539"/>
      <c r="C73" s="541"/>
      <c r="D73" s="532"/>
      <c r="E73" s="530"/>
      <c r="F73" s="518"/>
      <c r="G73" s="532"/>
      <c r="H73" s="532"/>
      <c r="I73" s="518"/>
      <c r="J73" s="521"/>
      <c r="K73" s="525"/>
      <c r="L73" s="526"/>
      <c r="M73" s="521" t="s">
        <v>295</v>
      </c>
    </row>
    <row r="74" spans="1:13" ht="20.25" customHeight="1">
      <c r="A74" s="536"/>
      <c r="B74" s="539" t="s">
        <v>296</v>
      </c>
      <c r="C74" s="541"/>
      <c r="D74" s="532"/>
      <c r="E74" s="530"/>
      <c r="F74" s="518"/>
      <c r="G74" s="532"/>
      <c r="H74" s="532"/>
      <c r="I74" s="518"/>
      <c r="J74" s="521"/>
      <c r="K74" s="525"/>
      <c r="L74" s="526"/>
      <c r="M74" s="521"/>
    </row>
    <row r="75" spans="1:13" ht="20.25" customHeight="1">
      <c r="A75" s="537"/>
      <c r="B75" s="519"/>
      <c r="C75" s="542"/>
      <c r="D75" s="533"/>
      <c r="E75" s="534"/>
      <c r="F75" s="519"/>
      <c r="G75" s="533"/>
      <c r="H75" s="533"/>
      <c r="I75" s="519"/>
      <c r="J75" s="522"/>
      <c r="K75" s="527"/>
      <c r="L75" s="528"/>
      <c r="M75" s="522"/>
    </row>
    <row r="76" spans="1:13" ht="20.25" customHeight="1">
      <c r="A76" s="535" t="s">
        <v>313</v>
      </c>
      <c r="B76" s="538">
        <v>41158</v>
      </c>
      <c r="C76" s="540">
        <v>1</v>
      </c>
      <c r="D76" s="531" t="s">
        <v>55</v>
      </c>
      <c r="E76" s="529" t="s">
        <v>297</v>
      </c>
      <c r="F76" s="517" t="s">
        <v>298</v>
      </c>
      <c r="G76" s="531" t="s">
        <v>290</v>
      </c>
      <c r="H76" s="531" t="s">
        <v>299</v>
      </c>
      <c r="I76" s="517" t="s">
        <v>300</v>
      </c>
      <c r="J76" s="520" t="s">
        <v>301</v>
      </c>
      <c r="K76" s="523" t="s">
        <v>302</v>
      </c>
      <c r="L76" s="524"/>
      <c r="M76" s="517" t="s">
        <v>303</v>
      </c>
    </row>
    <row r="77" spans="1:13" ht="20.25" customHeight="1">
      <c r="A77" s="536"/>
      <c r="B77" s="539"/>
      <c r="C77" s="541"/>
      <c r="D77" s="532"/>
      <c r="E77" s="530"/>
      <c r="F77" s="518"/>
      <c r="G77" s="532"/>
      <c r="H77" s="532"/>
      <c r="I77" s="518"/>
      <c r="J77" s="521"/>
      <c r="K77" s="525"/>
      <c r="L77" s="526"/>
      <c r="M77" s="518"/>
    </row>
    <row r="78" spans="1:13" ht="20.25" customHeight="1">
      <c r="A78" s="536"/>
      <c r="B78" s="539"/>
      <c r="C78" s="541"/>
      <c r="D78" s="532"/>
      <c r="E78" s="530"/>
      <c r="F78" s="518"/>
      <c r="G78" s="532"/>
      <c r="H78" s="532"/>
      <c r="I78" s="518"/>
      <c r="J78" s="521"/>
      <c r="K78" s="525"/>
      <c r="L78" s="526"/>
      <c r="M78" s="521" t="s">
        <v>295</v>
      </c>
    </row>
    <row r="79" spans="1:13" ht="20.25" customHeight="1">
      <c r="A79" s="536"/>
      <c r="B79" s="539" t="s">
        <v>304</v>
      </c>
      <c r="C79" s="541"/>
      <c r="D79" s="532"/>
      <c r="E79" s="530"/>
      <c r="F79" s="518"/>
      <c r="G79" s="532"/>
      <c r="H79" s="532"/>
      <c r="I79" s="518"/>
      <c r="J79" s="521"/>
      <c r="K79" s="525"/>
      <c r="L79" s="526"/>
      <c r="M79" s="521"/>
    </row>
    <row r="80" spans="1:13" ht="20.25" customHeight="1">
      <c r="A80" s="537"/>
      <c r="B80" s="519"/>
      <c r="C80" s="542"/>
      <c r="D80" s="533"/>
      <c r="E80" s="534"/>
      <c r="F80" s="519"/>
      <c r="G80" s="533"/>
      <c r="H80" s="533"/>
      <c r="I80" s="519"/>
      <c r="J80" s="522"/>
      <c r="K80" s="527"/>
      <c r="L80" s="528"/>
      <c r="M80" s="522"/>
    </row>
    <row r="81" spans="1:13" ht="20.25" customHeight="1">
      <c r="A81" s="535" t="s">
        <v>314</v>
      </c>
      <c r="B81" s="538">
        <v>41158</v>
      </c>
      <c r="C81" s="540">
        <v>1</v>
      </c>
      <c r="D81" s="531" t="s">
        <v>55</v>
      </c>
      <c r="E81" s="529" t="s">
        <v>305</v>
      </c>
      <c r="F81" s="517" t="s">
        <v>306</v>
      </c>
      <c r="G81" s="531" t="s">
        <v>307</v>
      </c>
      <c r="H81" s="531" t="s">
        <v>308</v>
      </c>
      <c r="I81" s="517" t="s">
        <v>244</v>
      </c>
      <c r="J81" s="520" t="s">
        <v>309</v>
      </c>
      <c r="K81" s="523" t="s">
        <v>310</v>
      </c>
      <c r="L81" s="524"/>
      <c r="M81" s="517" t="s">
        <v>287</v>
      </c>
    </row>
    <row r="82" spans="1:13" ht="20.25" customHeight="1">
      <c r="A82" s="536"/>
      <c r="B82" s="539"/>
      <c r="C82" s="541"/>
      <c r="D82" s="532"/>
      <c r="E82" s="530"/>
      <c r="F82" s="518"/>
      <c r="G82" s="532"/>
      <c r="H82" s="532"/>
      <c r="I82" s="518"/>
      <c r="J82" s="521"/>
      <c r="K82" s="525"/>
      <c r="L82" s="526"/>
      <c r="M82" s="518"/>
    </row>
    <row r="83" spans="1:13" ht="20.25" customHeight="1">
      <c r="A83" s="536"/>
      <c r="B83" s="539"/>
      <c r="C83" s="541"/>
      <c r="D83" s="532"/>
      <c r="E83" s="530"/>
      <c r="F83" s="518"/>
      <c r="G83" s="532"/>
      <c r="H83" s="532"/>
      <c r="I83" s="518"/>
      <c r="J83" s="521"/>
      <c r="K83" s="525"/>
      <c r="L83" s="526"/>
      <c r="M83" s="521" t="s">
        <v>268</v>
      </c>
    </row>
    <row r="84" spans="1:13" ht="20.25" customHeight="1">
      <c r="A84" s="536"/>
      <c r="B84" s="539" t="s">
        <v>311</v>
      </c>
      <c r="C84" s="541"/>
      <c r="D84" s="532"/>
      <c r="E84" s="530"/>
      <c r="F84" s="518"/>
      <c r="G84" s="532"/>
      <c r="H84" s="532"/>
      <c r="I84" s="518"/>
      <c r="J84" s="521"/>
      <c r="K84" s="525"/>
      <c r="L84" s="526"/>
      <c r="M84" s="521"/>
    </row>
    <row r="85" spans="1:13" ht="20.25" customHeight="1">
      <c r="A85" s="537"/>
      <c r="B85" s="519"/>
      <c r="C85" s="542"/>
      <c r="D85" s="533"/>
      <c r="E85" s="534"/>
      <c r="F85" s="519"/>
      <c r="G85" s="533"/>
      <c r="H85" s="533"/>
      <c r="I85" s="519"/>
      <c r="J85" s="522"/>
      <c r="K85" s="527"/>
      <c r="L85" s="528"/>
      <c r="M85" s="522"/>
    </row>
    <row r="86" spans="1:13" ht="20.25" customHeight="1">
      <c r="A86" s="535">
        <v>17</v>
      </c>
      <c r="B86" s="538">
        <v>41158</v>
      </c>
      <c r="C86" s="540">
        <v>1</v>
      </c>
      <c r="D86" s="531" t="s">
        <v>55</v>
      </c>
      <c r="E86" s="529" t="s">
        <v>323</v>
      </c>
      <c r="F86" s="517" t="s">
        <v>324</v>
      </c>
      <c r="G86" s="531" t="s">
        <v>325</v>
      </c>
      <c r="H86" s="531" t="s">
        <v>326</v>
      </c>
      <c r="I86" s="517" t="s">
        <v>327</v>
      </c>
      <c r="J86" s="520"/>
      <c r="K86" s="523" t="s">
        <v>328</v>
      </c>
      <c r="L86" s="524"/>
      <c r="M86" s="517" t="s">
        <v>329</v>
      </c>
    </row>
    <row r="87" spans="1:13" ht="20.25" customHeight="1">
      <c r="A87" s="536"/>
      <c r="B87" s="539"/>
      <c r="C87" s="541"/>
      <c r="D87" s="532"/>
      <c r="E87" s="530"/>
      <c r="F87" s="518"/>
      <c r="G87" s="532"/>
      <c r="H87" s="532"/>
      <c r="I87" s="518"/>
      <c r="J87" s="521"/>
      <c r="K87" s="525"/>
      <c r="L87" s="526"/>
      <c r="M87" s="518"/>
    </row>
    <row r="88" spans="1:13" ht="20.25" customHeight="1">
      <c r="A88" s="536"/>
      <c r="B88" s="539"/>
      <c r="C88" s="541"/>
      <c r="D88" s="532"/>
      <c r="E88" s="530"/>
      <c r="F88" s="518"/>
      <c r="G88" s="532"/>
      <c r="H88" s="532"/>
      <c r="I88" s="518"/>
      <c r="J88" s="521"/>
      <c r="K88" s="525"/>
      <c r="L88" s="526"/>
      <c r="M88" s="521" t="s">
        <v>331</v>
      </c>
    </row>
    <row r="89" spans="1:13" ht="20.25" customHeight="1">
      <c r="A89" s="536"/>
      <c r="B89" s="539" t="s">
        <v>330</v>
      </c>
      <c r="C89" s="541"/>
      <c r="D89" s="532"/>
      <c r="E89" s="530"/>
      <c r="F89" s="518"/>
      <c r="G89" s="532"/>
      <c r="H89" s="532"/>
      <c r="I89" s="518"/>
      <c r="J89" s="521"/>
      <c r="K89" s="525"/>
      <c r="L89" s="526"/>
      <c r="M89" s="521"/>
    </row>
    <row r="90" spans="1:13" ht="20.25" customHeight="1">
      <c r="A90" s="537"/>
      <c r="B90" s="519"/>
      <c r="C90" s="542"/>
      <c r="D90" s="533"/>
      <c r="E90" s="534"/>
      <c r="F90" s="519"/>
      <c r="G90" s="533"/>
      <c r="H90" s="533"/>
      <c r="I90" s="519"/>
      <c r="J90" s="522"/>
      <c r="K90" s="527"/>
      <c r="L90" s="528"/>
      <c r="M90" s="522"/>
    </row>
    <row r="91" spans="1:13" ht="20.25" customHeight="1">
      <c r="A91" s="535">
        <v>18</v>
      </c>
      <c r="B91" s="538">
        <v>41159</v>
      </c>
      <c r="C91" s="540">
        <v>1</v>
      </c>
      <c r="D91" s="531" t="s">
        <v>55</v>
      </c>
      <c r="E91" s="529" t="s">
        <v>315</v>
      </c>
      <c r="F91" s="517" t="s">
        <v>185</v>
      </c>
      <c r="G91" s="531" t="s">
        <v>316</v>
      </c>
      <c r="H91" s="531" t="s">
        <v>317</v>
      </c>
      <c r="I91" s="517" t="s">
        <v>231</v>
      </c>
      <c r="J91" s="520" t="s">
        <v>318</v>
      </c>
      <c r="K91" s="523" t="s">
        <v>321</v>
      </c>
      <c r="L91" s="524"/>
      <c r="M91" s="517" t="s">
        <v>322</v>
      </c>
    </row>
    <row r="92" spans="1:13" ht="20.25" customHeight="1">
      <c r="A92" s="536"/>
      <c r="B92" s="539"/>
      <c r="C92" s="541"/>
      <c r="D92" s="532"/>
      <c r="E92" s="530"/>
      <c r="F92" s="518"/>
      <c r="G92" s="532"/>
      <c r="H92" s="532"/>
      <c r="I92" s="518"/>
      <c r="J92" s="521"/>
      <c r="K92" s="525"/>
      <c r="L92" s="526"/>
      <c r="M92" s="518"/>
    </row>
    <row r="93" spans="1:13" ht="20.25" customHeight="1">
      <c r="A93" s="536"/>
      <c r="B93" s="539"/>
      <c r="C93" s="541"/>
      <c r="D93" s="532"/>
      <c r="E93" s="530"/>
      <c r="F93" s="518"/>
      <c r="G93" s="532"/>
      <c r="H93" s="532"/>
      <c r="I93" s="518"/>
      <c r="J93" s="521"/>
      <c r="K93" s="525"/>
      <c r="L93" s="526"/>
      <c r="M93" s="521" t="s">
        <v>319</v>
      </c>
    </row>
    <row r="94" spans="1:13" ht="20.25" customHeight="1">
      <c r="A94" s="536"/>
      <c r="B94" s="539" t="s">
        <v>320</v>
      </c>
      <c r="C94" s="541"/>
      <c r="D94" s="532"/>
      <c r="E94" s="530"/>
      <c r="F94" s="518"/>
      <c r="G94" s="532"/>
      <c r="H94" s="532"/>
      <c r="I94" s="518"/>
      <c r="J94" s="521"/>
      <c r="K94" s="525"/>
      <c r="L94" s="526"/>
      <c r="M94" s="521"/>
    </row>
    <row r="95" spans="1:13" ht="20.25" customHeight="1">
      <c r="A95" s="537"/>
      <c r="B95" s="519"/>
      <c r="C95" s="542"/>
      <c r="D95" s="533"/>
      <c r="E95" s="534"/>
      <c r="F95" s="519"/>
      <c r="G95" s="533"/>
      <c r="H95" s="533"/>
      <c r="I95" s="519"/>
      <c r="J95" s="522"/>
      <c r="K95" s="527"/>
      <c r="L95" s="528"/>
      <c r="M95" s="522"/>
    </row>
    <row r="96" spans="1:13" ht="20.25" customHeight="1">
      <c r="A96" s="535">
        <v>19</v>
      </c>
      <c r="B96" s="538">
        <v>41185</v>
      </c>
      <c r="C96" s="540">
        <v>1</v>
      </c>
      <c r="D96" s="531" t="s">
        <v>55</v>
      </c>
      <c r="E96" s="529" t="s">
        <v>332</v>
      </c>
      <c r="F96" s="517" t="s">
        <v>250</v>
      </c>
      <c r="G96" s="531" t="s">
        <v>333</v>
      </c>
      <c r="H96" s="531" t="s">
        <v>334</v>
      </c>
      <c r="I96" s="517" t="s">
        <v>335</v>
      </c>
      <c r="J96" s="520" t="s">
        <v>336</v>
      </c>
      <c r="K96" s="523" t="s">
        <v>337</v>
      </c>
      <c r="L96" s="524"/>
      <c r="M96" s="517" t="s">
        <v>343</v>
      </c>
    </row>
    <row r="97" spans="1:13" ht="20.25" customHeight="1">
      <c r="A97" s="536"/>
      <c r="B97" s="539"/>
      <c r="C97" s="541"/>
      <c r="D97" s="532"/>
      <c r="E97" s="530"/>
      <c r="F97" s="518"/>
      <c r="G97" s="532"/>
      <c r="H97" s="532"/>
      <c r="I97" s="518"/>
      <c r="J97" s="521"/>
      <c r="K97" s="525"/>
      <c r="L97" s="526"/>
      <c r="M97" s="518"/>
    </row>
    <row r="98" spans="1:13" ht="20.25" customHeight="1">
      <c r="A98" s="536"/>
      <c r="B98" s="539"/>
      <c r="C98" s="541"/>
      <c r="D98" s="532"/>
      <c r="E98" s="530"/>
      <c r="F98" s="518"/>
      <c r="G98" s="532"/>
      <c r="H98" s="532"/>
      <c r="I98" s="518"/>
      <c r="J98" s="521"/>
      <c r="K98" s="525"/>
      <c r="L98" s="526"/>
      <c r="M98" s="521" t="s">
        <v>181</v>
      </c>
    </row>
    <row r="99" spans="1:13" ht="20.25" customHeight="1">
      <c r="A99" s="536"/>
      <c r="B99" s="539" t="s">
        <v>338</v>
      </c>
      <c r="C99" s="541"/>
      <c r="D99" s="532"/>
      <c r="E99" s="530"/>
      <c r="F99" s="518"/>
      <c r="G99" s="532"/>
      <c r="H99" s="532"/>
      <c r="I99" s="518"/>
      <c r="J99" s="521"/>
      <c r="K99" s="525"/>
      <c r="L99" s="526"/>
      <c r="M99" s="521"/>
    </row>
    <row r="100" spans="1:13" ht="20.25" customHeight="1">
      <c r="A100" s="537"/>
      <c r="B100" s="519"/>
      <c r="C100" s="542"/>
      <c r="D100" s="533"/>
      <c r="E100" s="534"/>
      <c r="F100" s="519"/>
      <c r="G100" s="533"/>
      <c r="H100" s="533"/>
      <c r="I100" s="519"/>
      <c r="J100" s="522"/>
      <c r="K100" s="527"/>
      <c r="L100" s="528"/>
      <c r="M100" s="522"/>
    </row>
    <row r="101" spans="1:13" ht="20.25" customHeight="1">
      <c r="A101" s="535">
        <v>20</v>
      </c>
      <c r="B101" s="538">
        <v>41188</v>
      </c>
      <c r="C101" s="540">
        <v>1</v>
      </c>
      <c r="D101" s="531" t="s">
        <v>55</v>
      </c>
      <c r="E101" s="529" t="s">
        <v>323</v>
      </c>
      <c r="F101" s="517" t="s">
        <v>348</v>
      </c>
      <c r="G101" s="531" t="s">
        <v>349</v>
      </c>
      <c r="H101" s="531" t="s">
        <v>350</v>
      </c>
      <c r="I101" s="517" t="s">
        <v>374</v>
      </c>
      <c r="J101" s="520" t="s">
        <v>375</v>
      </c>
      <c r="K101" s="523" t="s">
        <v>351</v>
      </c>
      <c r="L101" s="524"/>
      <c r="M101" s="517" t="s">
        <v>287</v>
      </c>
    </row>
    <row r="102" spans="1:13" ht="20.25" customHeight="1">
      <c r="A102" s="536"/>
      <c r="B102" s="539"/>
      <c r="C102" s="541"/>
      <c r="D102" s="532"/>
      <c r="E102" s="530"/>
      <c r="F102" s="518"/>
      <c r="G102" s="532"/>
      <c r="H102" s="532"/>
      <c r="I102" s="518"/>
      <c r="J102" s="521"/>
      <c r="K102" s="525"/>
      <c r="L102" s="526"/>
      <c r="M102" s="518"/>
    </row>
    <row r="103" spans="1:13" ht="20.25" customHeight="1">
      <c r="A103" s="536"/>
      <c r="B103" s="539"/>
      <c r="C103" s="541"/>
      <c r="D103" s="532"/>
      <c r="E103" s="530"/>
      <c r="F103" s="518"/>
      <c r="G103" s="532"/>
      <c r="H103" s="532"/>
      <c r="I103" s="518"/>
      <c r="J103" s="521"/>
      <c r="K103" s="525"/>
      <c r="L103" s="526"/>
      <c r="M103" s="521" t="s">
        <v>247</v>
      </c>
    </row>
    <row r="104" spans="1:13" ht="20.25" customHeight="1">
      <c r="A104" s="536"/>
      <c r="B104" s="539" t="s">
        <v>376</v>
      </c>
      <c r="C104" s="541"/>
      <c r="D104" s="532"/>
      <c r="E104" s="530"/>
      <c r="F104" s="518"/>
      <c r="G104" s="532"/>
      <c r="H104" s="532"/>
      <c r="I104" s="518"/>
      <c r="J104" s="521"/>
      <c r="K104" s="525"/>
      <c r="L104" s="526"/>
      <c r="M104" s="521"/>
    </row>
    <row r="105" spans="1:13" ht="20.25" customHeight="1">
      <c r="A105" s="537"/>
      <c r="B105" s="519"/>
      <c r="C105" s="542"/>
      <c r="D105" s="533"/>
      <c r="E105" s="534"/>
      <c r="F105" s="519"/>
      <c r="G105" s="533"/>
      <c r="H105" s="533"/>
      <c r="I105" s="519"/>
      <c r="J105" s="522"/>
      <c r="K105" s="527"/>
      <c r="L105" s="528"/>
      <c r="M105" s="522"/>
    </row>
    <row r="106" spans="1:13" ht="20.25" customHeight="1">
      <c r="A106" s="535">
        <v>21</v>
      </c>
      <c r="B106" s="538">
        <v>41202</v>
      </c>
      <c r="C106" s="540">
        <v>1</v>
      </c>
      <c r="D106" s="531" t="s">
        <v>55</v>
      </c>
      <c r="E106" s="529" t="s">
        <v>352</v>
      </c>
      <c r="F106" s="517" t="s">
        <v>257</v>
      </c>
      <c r="G106" s="531" t="s">
        <v>353</v>
      </c>
      <c r="H106" s="531" t="s">
        <v>264</v>
      </c>
      <c r="I106" s="517" t="s">
        <v>354</v>
      </c>
      <c r="J106" s="520" t="s">
        <v>355</v>
      </c>
      <c r="K106" s="523" t="s">
        <v>377</v>
      </c>
      <c r="L106" s="524"/>
      <c r="M106" s="517" t="s">
        <v>378</v>
      </c>
    </row>
    <row r="107" spans="1:13" ht="20.25" customHeight="1">
      <c r="A107" s="536"/>
      <c r="B107" s="539"/>
      <c r="C107" s="541"/>
      <c r="D107" s="532"/>
      <c r="E107" s="530"/>
      <c r="F107" s="518"/>
      <c r="G107" s="532"/>
      <c r="H107" s="532"/>
      <c r="I107" s="518"/>
      <c r="J107" s="521"/>
      <c r="K107" s="525"/>
      <c r="L107" s="526"/>
      <c r="M107" s="518"/>
    </row>
    <row r="108" spans="1:13" ht="20.25" customHeight="1">
      <c r="A108" s="536"/>
      <c r="B108" s="539"/>
      <c r="C108" s="541"/>
      <c r="D108" s="532"/>
      <c r="E108" s="530"/>
      <c r="F108" s="518"/>
      <c r="G108" s="532"/>
      <c r="H108" s="532"/>
      <c r="I108" s="518"/>
      <c r="J108" s="521"/>
      <c r="K108" s="525"/>
      <c r="L108" s="526"/>
      <c r="M108" s="544" t="s">
        <v>379</v>
      </c>
    </row>
    <row r="109" spans="1:13" ht="20.25" customHeight="1">
      <c r="A109" s="536"/>
      <c r="B109" s="539" t="s">
        <v>356</v>
      </c>
      <c r="C109" s="541"/>
      <c r="D109" s="532"/>
      <c r="E109" s="530"/>
      <c r="F109" s="518"/>
      <c r="G109" s="532"/>
      <c r="H109" s="532"/>
      <c r="I109" s="518"/>
      <c r="J109" s="521"/>
      <c r="K109" s="525"/>
      <c r="L109" s="526"/>
      <c r="M109" s="544"/>
    </row>
    <row r="110" spans="1:13" ht="20.25" customHeight="1">
      <c r="A110" s="537"/>
      <c r="B110" s="519"/>
      <c r="C110" s="542"/>
      <c r="D110" s="533"/>
      <c r="E110" s="534"/>
      <c r="F110" s="519"/>
      <c r="G110" s="533"/>
      <c r="H110" s="533"/>
      <c r="I110" s="519"/>
      <c r="J110" s="522"/>
      <c r="K110" s="527"/>
      <c r="L110" s="528"/>
      <c r="M110" s="545"/>
    </row>
    <row r="111" spans="1:13" ht="20.25" customHeight="1">
      <c r="A111" s="535" t="s">
        <v>380</v>
      </c>
      <c r="B111" s="538">
        <v>41203</v>
      </c>
      <c r="C111" s="540">
        <v>1</v>
      </c>
      <c r="D111" s="531" t="s">
        <v>55</v>
      </c>
      <c r="E111" s="529" t="s">
        <v>357</v>
      </c>
      <c r="F111" s="517" t="s">
        <v>358</v>
      </c>
      <c r="G111" s="531" t="s">
        <v>359</v>
      </c>
      <c r="H111" s="531" t="s">
        <v>291</v>
      </c>
      <c r="I111" s="517" t="s">
        <v>360</v>
      </c>
      <c r="J111" s="520" t="s">
        <v>361</v>
      </c>
      <c r="K111" s="523" t="s">
        <v>362</v>
      </c>
      <c r="L111" s="524"/>
      <c r="M111" s="517" t="s">
        <v>363</v>
      </c>
    </row>
    <row r="112" spans="1:13" ht="20.25" customHeight="1">
      <c r="A112" s="536"/>
      <c r="B112" s="539"/>
      <c r="C112" s="541"/>
      <c r="D112" s="532"/>
      <c r="E112" s="530"/>
      <c r="F112" s="518"/>
      <c r="G112" s="532"/>
      <c r="H112" s="532"/>
      <c r="I112" s="518"/>
      <c r="J112" s="521"/>
      <c r="K112" s="525"/>
      <c r="L112" s="526"/>
      <c r="M112" s="518"/>
    </row>
    <row r="113" spans="1:13" ht="20.25" customHeight="1">
      <c r="A113" s="536"/>
      <c r="B113" s="539"/>
      <c r="C113" s="541"/>
      <c r="D113" s="532"/>
      <c r="E113" s="530"/>
      <c r="F113" s="518"/>
      <c r="G113" s="532"/>
      <c r="H113" s="532"/>
      <c r="I113" s="518"/>
      <c r="J113" s="521"/>
      <c r="K113" s="525"/>
      <c r="L113" s="526"/>
      <c r="M113" s="521" t="s">
        <v>364</v>
      </c>
    </row>
    <row r="114" spans="1:13" ht="20.25" customHeight="1">
      <c r="A114" s="536"/>
      <c r="B114" s="539" t="s">
        <v>365</v>
      </c>
      <c r="C114" s="541"/>
      <c r="D114" s="532"/>
      <c r="E114" s="530"/>
      <c r="F114" s="518"/>
      <c r="G114" s="532"/>
      <c r="H114" s="532"/>
      <c r="I114" s="518"/>
      <c r="J114" s="521"/>
      <c r="K114" s="525"/>
      <c r="L114" s="526"/>
      <c r="M114" s="521"/>
    </row>
    <row r="115" spans="1:13" ht="20.25" customHeight="1">
      <c r="A115" s="537"/>
      <c r="B115" s="519"/>
      <c r="C115" s="542"/>
      <c r="D115" s="533"/>
      <c r="E115" s="534"/>
      <c r="F115" s="519"/>
      <c r="G115" s="533"/>
      <c r="H115" s="533"/>
      <c r="I115" s="519"/>
      <c r="J115" s="522"/>
      <c r="K115" s="527"/>
      <c r="L115" s="528"/>
      <c r="M115" s="522"/>
    </row>
    <row r="116" spans="1:13" ht="20.25" customHeight="1">
      <c r="A116" s="535" t="s">
        <v>381</v>
      </c>
      <c r="B116" s="538">
        <v>41236</v>
      </c>
      <c r="C116" s="540">
        <v>1</v>
      </c>
      <c r="D116" s="531" t="s">
        <v>55</v>
      </c>
      <c r="E116" s="529" t="s">
        <v>366</v>
      </c>
      <c r="F116" s="517" t="s">
        <v>367</v>
      </c>
      <c r="G116" s="531" t="s">
        <v>198</v>
      </c>
      <c r="H116" s="531" t="s">
        <v>259</v>
      </c>
      <c r="I116" s="517" t="s">
        <v>360</v>
      </c>
      <c r="J116" s="520"/>
      <c r="K116" s="523" t="s">
        <v>382</v>
      </c>
      <c r="L116" s="524"/>
      <c r="M116" s="517" t="s">
        <v>329</v>
      </c>
    </row>
    <row r="117" spans="1:13" ht="20.25" customHeight="1">
      <c r="A117" s="536"/>
      <c r="B117" s="539"/>
      <c r="C117" s="541"/>
      <c r="D117" s="532"/>
      <c r="E117" s="530"/>
      <c r="F117" s="518"/>
      <c r="G117" s="532"/>
      <c r="H117" s="532"/>
      <c r="I117" s="518"/>
      <c r="J117" s="521"/>
      <c r="K117" s="525"/>
      <c r="L117" s="526"/>
      <c r="M117" s="518"/>
    </row>
    <row r="118" spans="1:13" ht="20.25" customHeight="1">
      <c r="A118" s="536"/>
      <c r="B118" s="539"/>
      <c r="C118" s="541"/>
      <c r="D118" s="532"/>
      <c r="E118" s="530"/>
      <c r="F118" s="518"/>
      <c r="G118" s="532"/>
      <c r="H118" s="532"/>
      <c r="I118" s="518"/>
      <c r="J118" s="521"/>
      <c r="K118" s="525"/>
      <c r="L118" s="526"/>
      <c r="M118" s="521" t="s">
        <v>331</v>
      </c>
    </row>
    <row r="119" spans="1:13" ht="20.25" customHeight="1">
      <c r="A119" s="536"/>
      <c r="B119" s="539" t="s">
        <v>368</v>
      </c>
      <c r="C119" s="541"/>
      <c r="D119" s="532"/>
      <c r="E119" s="530"/>
      <c r="F119" s="518"/>
      <c r="G119" s="532"/>
      <c r="H119" s="532"/>
      <c r="I119" s="518"/>
      <c r="J119" s="521"/>
      <c r="K119" s="525"/>
      <c r="L119" s="526"/>
      <c r="M119" s="521"/>
    </row>
    <row r="120" spans="1:13" ht="20.25" customHeight="1">
      <c r="A120" s="537"/>
      <c r="B120" s="519"/>
      <c r="C120" s="542"/>
      <c r="D120" s="533"/>
      <c r="E120" s="534"/>
      <c r="F120" s="519"/>
      <c r="G120" s="533"/>
      <c r="H120" s="533"/>
      <c r="I120" s="519"/>
      <c r="J120" s="522"/>
      <c r="K120" s="527"/>
      <c r="L120" s="528"/>
      <c r="M120" s="522"/>
    </row>
    <row r="121" spans="1:14" ht="20.25" customHeight="1">
      <c r="A121" s="535">
        <v>24</v>
      </c>
      <c r="B121" s="538">
        <v>41240</v>
      </c>
      <c r="C121" s="540">
        <v>1</v>
      </c>
      <c r="D121" s="531" t="s">
        <v>55</v>
      </c>
      <c r="E121" s="529" t="s">
        <v>332</v>
      </c>
      <c r="F121" s="517" t="s">
        <v>367</v>
      </c>
      <c r="G121" s="531" t="s">
        <v>369</v>
      </c>
      <c r="H121" s="531"/>
      <c r="I121" s="517" t="s">
        <v>370</v>
      </c>
      <c r="J121" s="520"/>
      <c r="K121" s="523" t="s">
        <v>371</v>
      </c>
      <c r="L121" s="573"/>
      <c r="M121" s="517" t="s">
        <v>329</v>
      </c>
      <c r="N121" s="176">
        <v>24</v>
      </c>
    </row>
    <row r="122" spans="1:13" ht="20.25" customHeight="1">
      <c r="A122" s="571"/>
      <c r="B122" s="571"/>
      <c r="C122" s="571"/>
      <c r="D122" s="571"/>
      <c r="E122" s="571"/>
      <c r="F122" s="571"/>
      <c r="G122" s="571"/>
      <c r="H122" s="571"/>
      <c r="I122" s="571"/>
      <c r="J122" s="571"/>
      <c r="K122" s="574"/>
      <c r="L122" s="575"/>
      <c r="M122" s="571"/>
    </row>
    <row r="123" spans="1:13" ht="20.25" customHeight="1">
      <c r="A123" s="571"/>
      <c r="B123" s="571"/>
      <c r="C123" s="571"/>
      <c r="D123" s="571"/>
      <c r="E123" s="571"/>
      <c r="F123" s="571"/>
      <c r="G123" s="571"/>
      <c r="H123" s="571"/>
      <c r="I123" s="571"/>
      <c r="J123" s="571"/>
      <c r="K123" s="574"/>
      <c r="L123" s="575"/>
      <c r="M123" s="521" t="s">
        <v>372</v>
      </c>
    </row>
    <row r="124" spans="1:13" ht="20.25" customHeight="1">
      <c r="A124" s="571"/>
      <c r="B124" s="539" t="s">
        <v>320</v>
      </c>
      <c r="C124" s="571"/>
      <c r="D124" s="571"/>
      <c r="E124" s="571"/>
      <c r="F124" s="571"/>
      <c r="G124" s="571"/>
      <c r="H124" s="571"/>
      <c r="I124" s="571"/>
      <c r="J124" s="571"/>
      <c r="K124" s="574"/>
      <c r="L124" s="575"/>
      <c r="M124" s="571"/>
    </row>
    <row r="125" spans="1:13" ht="20.25" customHeight="1">
      <c r="A125" s="572"/>
      <c r="B125" s="572"/>
      <c r="C125" s="572"/>
      <c r="D125" s="572"/>
      <c r="E125" s="572"/>
      <c r="F125" s="572"/>
      <c r="G125" s="572"/>
      <c r="H125" s="572"/>
      <c r="I125" s="572"/>
      <c r="J125" s="572"/>
      <c r="K125" s="576"/>
      <c r="L125" s="577"/>
      <c r="M125" s="572"/>
    </row>
    <row r="126" spans="1:13" ht="14.25">
      <c r="A126" s="535" t="s">
        <v>394</v>
      </c>
      <c r="B126" s="538">
        <v>41262</v>
      </c>
      <c r="C126" s="540">
        <v>2</v>
      </c>
      <c r="D126" s="531" t="s">
        <v>55</v>
      </c>
      <c r="E126" s="529" t="s">
        <v>389</v>
      </c>
      <c r="F126" s="517" t="s">
        <v>324</v>
      </c>
      <c r="G126" s="531" t="s">
        <v>390</v>
      </c>
      <c r="H126" s="531" t="s">
        <v>264</v>
      </c>
      <c r="I126" s="517" t="s">
        <v>395</v>
      </c>
      <c r="J126" s="520" t="s">
        <v>396</v>
      </c>
      <c r="K126" s="523" t="s">
        <v>391</v>
      </c>
      <c r="L126" s="524"/>
      <c r="M126" s="517" t="s">
        <v>329</v>
      </c>
    </row>
    <row r="127" spans="1:13" ht="14.25">
      <c r="A127" s="536"/>
      <c r="B127" s="539"/>
      <c r="C127" s="541"/>
      <c r="D127" s="532"/>
      <c r="E127" s="530"/>
      <c r="F127" s="518"/>
      <c r="G127" s="532"/>
      <c r="H127" s="532"/>
      <c r="I127" s="518"/>
      <c r="J127" s="521"/>
      <c r="K127" s="525"/>
      <c r="L127" s="526"/>
      <c r="M127" s="518"/>
    </row>
    <row r="128" spans="1:13" ht="14.25">
      <c r="A128" s="536"/>
      <c r="B128" s="539"/>
      <c r="C128" s="541"/>
      <c r="D128" s="532"/>
      <c r="E128" s="530"/>
      <c r="F128" s="518"/>
      <c r="G128" s="532"/>
      <c r="H128" s="532"/>
      <c r="I128" s="518"/>
      <c r="J128" s="521"/>
      <c r="K128" s="525"/>
      <c r="L128" s="526"/>
      <c r="M128" s="521" t="s">
        <v>397</v>
      </c>
    </row>
    <row r="129" spans="1:13" ht="14.25">
      <c r="A129" s="536"/>
      <c r="B129" s="539" t="s">
        <v>356</v>
      </c>
      <c r="C129" s="541"/>
      <c r="D129" s="532"/>
      <c r="E129" s="530" t="s">
        <v>392</v>
      </c>
      <c r="F129" s="518"/>
      <c r="G129" s="532" t="s">
        <v>393</v>
      </c>
      <c r="H129" s="532"/>
      <c r="I129" s="518"/>
      <c r="J129" s="521"/>
      <c r="K129" s="525"/>
      <c r="L129" s="526"/>
      <c r="M129" s="521"/>
    </row>
    <row r="130" spans="1:13" ht="33.75" customHeight="1">
      <c r="A130" s="537"/>
      <c r="B130" s="519"/>
      <c r="C130" s="542"/>
      <c r="D130" s="533"/>
      <c r="E130" s="534"/>
      <c r="F130" s="519"/>
      <c r="G130" s="533"/>
      <c r="H130" s="533"/>
      <c r="I130" s="519"/>
      <c r="J130" s="522"/>
      <c r="K130" s="527"/>
      <c r="L130" s="528"/>
      <c r="M130" s="522"/>
    </row>
    <row r="131" spans="1:13" ht="14.25" customHeight="1">
      <c r="A131" s="535">
        <v>27</v>
      </c>
      <c r="B131" s="538">
        <v>41265</v>
      </c>
      <c r="C131" s="540">
        <v>1</v>
      </c>
      <c r="D131" s="531" t="s">
        <v>55</v>
      </c>
      <c r="E131" s="529" t="s">
        <v>398</v>
      </c>
      <c r="F131" s="517" t="s">
        <v>367</v>
      </c>
      <c r="G131" s="531" t="s">
        <v>399</v>
      </c>
      <c r="H131" s="531" t="s">
        <v>291</v>
      </c>
      <c r="I131" s="517" t="s">
        <v>400</v>
      </c>
      <c r="J131" s="520" t="s">
        <v>401</v>
      </c>
      <c r="K131" s="523" t="s">
        <v>402</v>
      </c>
      <c r="L131" s="524"/>
      <c r="M131" s="517" t="s">
        <v>403</v>
      </c>
    </row>
    <row r="132" spans="1:13" ht="14.25">
      <c r="A132" s="536"/>
      <c r="B132" s="539"/>
      <c r="C132" s="541"/>
      <c r="D132" s="532"/>
      <c r="E132" s="530"/>
      <c r="F132" s="518"/>
      <c r="G132" s="532"/>
      <c r="H132" s="532"/>
      <c r="I132" s="518"/>
      <c r="J132" s="521"/>
      <c r="K132" s="525"/>
      <c r="L132" s="526"/>
      <c r="M132" s="518"/>
    </row>
    <row r="133" spans="1:13" ht="14.25">
      <c r="A133" s="536"/>
      <c r="B133" s="539"/>
      <c r="C133" s="541"/>
      <c r="D133" s="532"/>
      <c r="E133" s="530"/>
      <c r="F133" s="518"/>
      <c r="G133" s="532"/>
      <c r="H133" s="532"/>
      <c r="I133" s="518"/>
      <c r="J133" s="521"/>
      <c r="K133" s="525"/>
      <c r="L133" s="526"/>
      <c r="M133" s="521" t="s">
        <v>254</v>
      </c>
    </row>
    <row r="134" spans="1:13" ht="14.25">
      <c r="A134" s="536"/>
      <c r="B134" s="539" t="s">
        <v>338</v>
      </c>
      <c r="C134" s="541"/>
      <c r="D134" s="532"/>
      <c r="E134" s="530"/>
      <c r="F134" s="518"/>
      <c r="G134" s="532"/>
      <c r="H134" s="532"/>
      <c r="I134" s="518"/>
      <c r="J134" s="521"/>
      <c r="K134" s="525"/>
      <c r="L134" s="526"/>
      <c r="M134" s="521"/>
    </row>
    <row r="135" spans="1:13" ht="37.5" customHeight="1">
      <c r="A135" s="537"/>
      <c r="B135" s="543"/>
      <c r="C135" s="542"/>
      <c r="D135" s="533"/>
      <c r="E135" s="534"/>
      <c r="F135" s="519"/>
      <c r="G135" s="533"/>
      <c r="H135" s="533"/>
      <c r="I135" s="519"/>
      <c r="J135" s="522"/>
      <c r="K135" s="527"/>
      <c r="L135" s="528"/>
      <c r="M135" s="522"/>
    </row>
    <row r="136" ht="20.25" customHeight="1"/>
    <row r="137" ht="20.25" customHeight="1">
      <c r="B137" s="177" t="s">
        <v>383</v>
      </c>
    </row>
    <row r="138" spans="1:13" ht="20.25" customHeight="1">
      <c r="A138" s="517" t="s">
        <v>40</v>
      </c>
      <c r="B138" s="552" t="s">
        <v>41</v>
      </c>
      <c r="C138" s="179" t="s">
        <v>42</v>
      </c>
      <c r="D138" s="546" t="s">
        <v>50</v>
      </c>
      <c r="E138" s="546" t="s">
        <v>51</v>
      </c>
      <c r="F138" s="546" t="s">
        <v>52</v>
      </c>
      <c r="G138" s="546" t="s">
        <v>53</v>
      </c>
      <c r="H138" s="546" t="s">
        <v>54</v>
      </c>
      <c r="I138" s="546" t="s">
        <v>43</v>
      </c>
      <c r="J138" s="546" t="s">
        <v>44</v>
      </c>
      <c r="K138" s="548" t="s">
        <v>45</v>
      </c>
      <c r="L138" s="549"/>
      <c r="M138" s="546" t="s">
        <v>46</v>
      </c>
    </row>
    <row r="139" spans="1:13" ht="20.25" customHeight="1">
      <c r="A139" s="519"/>
      <c r="B139" s="553"/>
      <c r="C139" s="180" t="s">
        <v>47</v>
      </c>
      <c r="D139" s="547"/>
      <c r="E139" s="547"/>
      <c r="F139" s="547"/>
      <c r="G139" s="547"/>
      <c r="H139" s="547"/>
      <c r="I139" s="547"/>
      <c r="J139" s="547"/>
      <c r="K139" s="550"/>
      <c r="L139" s="551"/>
      <c r="M139" s="547"/>
    </row>
    <row r="140" spans="1:13" ht="12.75" customHeight="1">
      <c r="A140" s="535">
        <v>1</v>
      </c>
      <c r="B140" s="538">
        <v>41181</v>
      </c>
      <c r="C140" s="540">
        <v>1</v>
      </c>
      <c r="D140" s="531" t="s">
        <v>55</v>
      </c>
      <c r="E140" s="529" t="s">
        <v>339</v>
      </c>
      <c r="F140" s="517" t="s">
        <v>340</v>
      </c>
      <c r="G140" s="531" t="s">
        <v>341</v>
      </c>
      <c r="H140" s="531" t="s">
        <v>264</v>
      </c>
      <c r="I140" s="517" t="s">
        <v>342</v>
      </c>
      <c r="J140" s="520" t="s">
        <v>344</v>
      </c>
      <c r="K140" s="523" t="s">
        <v>345</v>
      </c>
      <c r="L140" s="524"/>
      <c r="M140" s="517" t="s">
        <v>346</v>
      </c>
    </row>
    <row r="141" spans="1:13" ht="12.75" customHeight="1">
      <c r="A141" s="536"/>
      <c r="B141" s="539"/>
      <c r="C141" s="541"/>
      <c r="D141" s="532"/>
      <c r="E141" s="530"/>
      <c r="F141" s="518"/>
      <c r="G141" s="532"/>
      <c r="H141" s="532"/>
      <c r="I141" s="518"/>
      <c r="J141" s="521"/>
      <c r="K141" s="525"/>
      <c r="L141" s="526"/>
      <c r="M141" s="518"/>
    </row>
    <row r="142" spans="1:13" ht="12.75" customHeight="1">
      <c r="A142" s="536"/>
      <c r="B142" s="539"/>
      <c r="C142" s="541"/>
      <c r="D142" s="532"/>
      <c r="E142" s="530"/>
      <c r="F142" s="518"/>
      <c r="G142" s="532"/>
      <c r="H142" s="532"/>
      <c r="I142" s="518"/>
      <c r="J142" s="521"/>
      <c r="K142" s="525"/>
      <c r="L142" s="526"/>
      <c r="M142" s="521" t="s">
        <v>347</v>
      </c>
    </row>
    <row r="143" spans="1:13" ht="12.75" customHeight="1">
      <c r="A143" s="536"/>
      <c r="B143" s="539" t="s">
        <v>330</v>
      </c>
      <c r="C143" s="541"/>
      <c r="D143" s="532"/>
      <c r="E143" s="530"/>
      <c r="F143" s="518"/>
      <c r="G143" s="532"/>
      <c r="H143" s="532"/>
      <c r="I143" s="518"/>
      <c r="J143" s="521"/>
      <c r="K143" s="525"/>
      <c r="L143" s="526"/>
      <c r="M143" s="521"/>
    </row>
    <row r="144" spans="1:13" ht="12.75" customHeight="1">
      <c r="A144" s="537"/>
      <c r="B144" s="519"/>
      <c r="C144" s="542"/>
      <c r="D144" s="533"/>
      <c r="E144" s="534"/>
      <c r="F144" s="519"/>
      <c r="G144" s="533"/>
      <c r="H144" s="533"/>
      <c r="I144" s="519"/>
      <c r="J144" s="522"/>
      <c r="K144" s="527"/>
      <c r="L144" s="528"/>
      <c r="M144" s="522"/>
    </row>
    <row r="145" spans="1:13" ht="12.75" customHeight="1">
      <c r="A145" s="535">
        <v>2</v>
      </c>
      <c r="B145" s="538">
        <v>41245</v>
      </c>
      <c r="C145" s="540">
        <v>1</v>
      </c>
      <c r="D145" s="531" t="s">
        <v>55</v>
      </c>
      <c r="E145" s="529" t="s">
        <v>384</v>
      </c>
      <c r="F145" s="517" t="s">
        <v>340</v>
      </c>
      <c r="G145" s="531" t="s">
        <v>194</v>
      </c>
      <c r="H145" s="531"/>
      <c r="I145" s="517" t="s">
        <v>342</v>
      </c>
      <c r="J145" s="520" t="s">
        <v>385</v>
      </c>
      <c r="K145" s="523" t="s">
        <v>386</v>
      </c>
      <c r="L145" s="524"/>
      <c r="M145" s="517" t="s">
        <v>387</v>
      </c>
    </row>
    <row r="146" spans="1:13" ht="12.75" customHeight="1">
      <c r="A146" s="536"/>
      <c r="B146" s="539"/>
      <c r="C146" s="541"/>
      <c r="D146" s="532"/>
      <c r="E146" s="530"/>
      <c r="F146" s="518"/>
      <c r="G146" s="532"/>
      <c r="H146" s="532"/>
      <c r="I146" s="518"/>
      <c r="J146" s="521"/>
      <c r="K146" s="525"/>
      <c r="L146" s="526"/>
      <c r="M146" s="518"/>
    </row>
    <row r="147" spans="1:13" ht="12.75" customHeight="1">
      <c r="A147" s="536"/>
      <c r="B147" s="539"/>
      <c r="C147" s="541"/>
      <c r="D147" s="532"/>
      <c r="E147" s="530"/>
      <c r="F147" s="518"/>
      <c r="G147" s="532"/>
      <c r="H147" s="532"/>
      <c r="I147" s="518"/>
      <c r="J147" s="521"/>
      <c r="K147" s="525"/>
      <c r="L147" s="526"/>
      <c r="M147" s="521" t="s">
        <v>388</v>
      </c>
    </row>
    <row r="148" spans="1:13" ht="12.75" customHeight="1">
      <c r="A148" s="536"/>
      <c r="B148" s="539" t="s">
        <v>356</v>
      </c>
      <c r="C148" s="541"/>
      <c r="D148" s="532"/>
      <c r="E148" s="530"/>
      <c r="F148" s="518"/>
      <c r="G148" s="532"/>
      <c r="H148" s="532"/>
      <c r="I148" s="518"/>
      <c r="J148" s="521"/>
      <c r="K148" s="525"/>
      <c r="L148" s="526"/>
      <c r="M148" s="521"/>
    </row>
    <row r="149" spans="1:13" ht="12.75" customHeight="1">
      <c r="A149" s="537"/>
      <c r="B149" s="543"/>
      <c r="C149" s="542"/>
      <c r="D149" s="533"/>
      <c r="E149" s="534"/>
      <c r="F149" s="519"/>
      <c r="G149" s="533"/>
      <c r="H149" s="533"/>
      <c r="I149" s="519"/>
      <c r="J149" s="522"/>
      <c r="K149" s="527"/>
      <c r="L149" s="528"/>
      <c r="M149" s="522"/>
    </row>
    <row r="150" ht="20.25" customHeight="1"/>
  </sheetData>
  <sheetProtection/>
  <mergeCells count="419">
    <mergeCell ref="H131:H135"/>
    <mergeCell ref="I131:I135"/>
    <mergeCell ref="J131:J135"/>
    <mergeCell ref="K131:L135"/>
    <mergeCell ref="M131:M132"/>
    <mergeCell ref="M133:M135"/>
    <mergeCell ref="M121:M122"/>
    <mergeCell ref="M123:M125"/>
    <mergeCell ref="A131:A135"/>
    <mergeCell ref="B131:B133"/>
    <mergeCell ref="C131:C135"/>
    <mergeCell ref="D131:D135"/>
    <mergeCell ref="B134:B135"/>
    <mergeCell ref="E131:E135"/>
    <mergeCell ref="F131:F135"/>
    <mergeCell ref="G131:G135"/>
    <mergeCell ref="F121:F125"/>
    <mergeCell ref="G121:G125"/>
    <mergeCell ref="H121:H125"/>
    <mergeCell ref="I121:I125"/>
    <mergeCell ref="J121:J125"/>
    <mergeCell ref="K121:L125"/>
    <mergeCell ref="A121:A125"/>
    <mergeCell ref="B121:B123"/>
    <mergeCell ref="C121:C125"/>
    <mergeCell ref="D121:D125"/>
    <mergeCell ref="B124:B125"/>
    <mergeCell ref="E121:E125"/>
    <mergeCell ref="F101:F105"/>
    <mergeCell ref="J101:J105"/>
    <mergeCell ref="K101:L105"/>
    <mergeCell ref="G101:G105"/>
    <mergeCell ref="H101:H105"/>
    <mergeCell ref="I101:I105"/>
    <mergeCell ref="M91:M92"/>
    <mergeCell ref="M93:M95"/>
    <mergeCell ref="M101:M102"/>
    <mergeCell ref="M103:M105"/>
    <mergeCell ref="A101:A105"/>
    <mergeCell ref="B101:B103"/>
    <mergeCell ref="C101:C105"/>
    <mergeCell ref="D101:D105"/>
    <mergeCell ref="B104:B105"/>
    <mergeCell ref="E101:E105"/>
    <mergeCell ref="F91:F95"/>
    <mergeCell ref="G91:G95"/>
    <mergeCell ref="H91:H95"/>
    <mergeCell ref="I91:I95"/>
    <mergeCell ref="J91:J95"/>
    <mergeCell ref="K91:L95"/>
    <mergeCell ref="J81:J85"/>
    <mergeCell ref="K81:L85"/>
    <mergeCell ref="M81:M82"/>
    <mergeCell ref="M83:M85"/>
    <mergeCell ref="A91:A95"/>
    <mergeCell ref="B91:B93"/>
    <mergeCell ref="C91:C95"/>
    <mergeCell ref="D91:D95"/>
    <mergeCell ref="B94:B95"/>
    <mergeCell ref="E91:E95"/>
    <mergeCell ref="G81:G85"/>
    <mergeCell ref="H81:H85"/>
    <mergeCell ref="J71:J75"/>
    <mergeCell ref="K71:L75"/>
    <mergeCell ref="M71:M72"/>
    <mergeCell ref="M73:M75"/>
    <mergeCell ref="J76:J80"/>
    <mergeCell ref="K76:L80"/>
    <mergeCell ref="M76:M77"/>
    <mergeCell ref="M78:M80"/>
    <mergeCell ref="G76:G80"/>
    <mergeCell ref="H76:H80"/>
    <mergeCell ref="I81:I85"/>
    <mergeCell ref="A81:A85"/>
    <mergeCell ref="B81:B83"/>
    <mergeCell ref="C81:C85"/>
    <mergeCell ref="D81:D85"/>
    <mergeCell ref="B84:B85"/>
    <mergeCell ref="E81:E85"/>
    <mergeCell ref="F81:F85"/>
    <mergeCell ref="G71:G75"/>
    <mergeCell ref="H71:H75"/>
    <mergeCell ref="I76:I80"/>
    <mergeCell ref="A76:A80"/>
    <mergeCell ref="B76:B78"/>
    <mergeCell ref="C76:C80"/>
    <mergeCell ref="D76:D80"/>
    <mergeCell ref="B79:B80"/>
    <mergeCell ref="E76:E80"/>
    <mergeCell ref="F76:F80"/>
    <mergeCell ref="M66:M67"/>
    <mergeCell ref="M68:M70"/>
    <mergeCell ref="I71:I75"/>
    <mergeCell ref="A71:A75"/>
    <mergeCell ref="B71:B73"/>
    <mergeCell ref="C71:C75"/>
    <mergeCell ref="D71:D75"/>
    <mergeCell ref="B74:B75"/>
    <mergeCell ref="E71:E75"/>
    <mergeCell ref="F71:F75"/>
    <mergeCell ref="F66:F70"/>
    <mergeCell ref="G66:G70"/>
    <mergeCell ref="H66:H70"/>
    <mergeCell ref="I66:I70"/>
    <mergeCell ref="J66:J70"/>
    <mergeCell ref="K66:L70"/>
    <mergeCell ref="A66:A70"/>
    <mergeCell ref="B66:B68"/>
    <mergeCell ref="C66:C70"/>
    <mergeCell ref="D66:D70"/>
    <mergeCell ref="B69:B70"/>
    <mergeCell ref="E66:E70"/>
    <mergeCell ref="H61:H65"/>
    <mergeCell ref="I61:I65"/>
    <mergeCell ref="J61:J65"/>
    <mergeCell ref="K61:L65"/>
    <mergeCell ref="M61:M62"/>
    <mergeCell ref="M63:M65"/>
    <mergeCell ref="M56:M57"/>
    <mergeCell ref="M58:M60"/>
    <mergeCell ref="A61:A65"/>
    <mergeCell ref="B61:B63"/>
    <mergeCell ref="C61:C65"/>
    <mergeCell ref="D61:D65"/>
    <mergeCell ref="B64:B65"/>
    <mergeCell ref="E61:E65"/>
    <mergeCell ref="F61:F65"/>
    <mergeCell ref="G61:G65"/>
    <mergeCell ref="F56:F60"/>
    <mergeCell ref="G56:G60"/>
    <mergeCell ref="H56:H60"/>
    <mergeCell ref="I56:I60"/>
    <mergeCell ref="J56:J60"/>
    <mergeCell ref="K56:L60"/>
    <mergeCell ref="A56:A60"/>
    <mergeCell ref="B56:B58"/>
    <mergeCell ref="C56:C60"/>
    <mergeCell ref="D56:D60"/>
    <mergeCell ref="B59:B60"/>
    <mergeCell ref="E56:E60"/>
    <mergeCell ref="H46:H50"/>
    <mergeCell ref="I46:I50"/>
    <mergeCell ref="J46:J50"/>
    <mergeCell ref="K46:L50"/>
    <mergeCell ref="M46:M47"/>
    <mergeCell ref="M48:M50"/>
    <mergeCell ref="M36:M37"/>
    <mergeCell ref="M38:M40"/>
    <mergeCell ref="A46:A50"/>
    <mergeCell ref="B46:B48"/>
    <mergeCell ref="C46:C50"/>
    <mergeCell ref="D46:D50"/>
    <mergeCell ref="B49:B50"/>
    <mergeCell ref="E46:E50"/>
    <mergeCell ref="F46:F50"/>
    <mergeCell ref="G46:G50"/>
    <mergeCell ref="F36:F40"/>
    <mergeCell ref="G36:G40"/>
    <mergeCell ref="H36:H40"/>
    <mergeCell ref="I36:I40"/>
    <mergeCell ref="J36:J40"/>
    <mergeCell ref="K36:L40"/>
    <mergeCell ref="A36:A40"/>
    <mergeCell ref="B36:B38"/>
    <mergeCell ref="C36:C40"/>
    <mergeCell ref="D36:D40"/>
    <mergeCell ref="B39:B40"/>
    <mergeCell ref="E36:E40"/>
    <mergeCell ref="G31:G35"/>
    <mergeCell ref="H31:H35"/>
    <mergeCell ref="I31:I35"/>
    <mergeCell ref="J31:J35"/>
    <mergeCell ref="K31:L35"/>
    <mergeCell ref="M31:M32"/>
    <mergeCell ref="M33:M35"/>
    <mergeCell ref="K26:L30"/>
    <mergeCell ref="M26:M27"/>
    <mergeCell ref="M28:M30"/>
    <mergeCell ref="A31:A35"/>
    <mergeCell ref="B31:B33"/>
    <mergeCell ref="C31:C35"/>
    <mergeCell ref="D31:D35"/>
    <mergeCell ref="B34:B35"/>
    <mergeCell ref="E31:E35"/>
    <mergeCell ref="F31:F35"/>
    <mergeCell ref="E26:E30"/>
    <mergeCell ref="F26:F30"/>
    <mergeCell ref="G26:G30"/>
    <mergeCell ref="H26:H30"/>
    <mergeCell ref="I26:I30"/>
    <mergeCell ref="J26:J30"/>
    <mergeCell ref="I11:I15"/>
    <mergeCell ref="J11:J15"/>
    <mergeCell ref="K11:L15"/>
    <mergeCell ref="M11:M12"/>
    <mergeCell ref="M13:M15"/>
    <mergeCell ref="A26:A30"/>
    <mergeCell ref="B26:B28"/>
    <mergeCell ref="C26:C30"/>
    <mergeCell ref="D26:D30"/>
    <mergeCell ref="B29:B30"/>
    <mergeCell ref="J4:J5"/>
    <mergeCell ref="M4:M5"/>
    <mergeCell ref="K4:L5"/>
    <mergeCell ref="D4:D5"/>
    <mergeCell ref="A11:A15"/>
    <mergeCell ref="B11:B13"/>
    <mergeCell ref="C11:C15"/>
    <mergeCell ref="D11:D15"/>
    <mergeCell ref="B14:B15"/>
    <mergeCell ref="E11:E15"/>
    <mergeCell ref="E4:E5"/>
    <mergeCell ref="F4:F5"/>
    <mergeCell ref="G4:G5"/>
    <mergeCell ref="H4:H5"/>
    <mergeCell ref="A1:M1"/>
    <mergeCell ref="A2:M2"/>
    <mergeCell ref="L3:M3"/>
    <mergeCell ref="A4:A5"/>
    <mergeCell ref="B4:B5"/>
    <mergeCell ref="I4:I5"/>
    <mergeCell ref="J6:J10"/>
    <mergeCell ref="K6:L10"/>
    <mergeCell ref="M6:M7"/>
    <mergeCell ref="M8:M10"/>
    <mergeCell ref="A6:A10"/>
    <mergeCell ref="B6:B8"/>
    <mergeCell ref="C6:C10"/>
    <mergeCell ref="B9:B10"/>
    <mergeCell ref="B24:B25"/>
    <mergeCell ref="I6:I10"/>
    <mergeCell ref="D6:D10"/>
    <mergeCell ref="E6:E10"/>
    <mergeCell ref="F6:F10"/>
    <mergeCell ref="G6:G10"/>
    <mergeCell ref="H6:H10"/>
    <mergeCell ref="F11:F15"/>
    <mergeCell ref="G11:G15"/>
    <mergeCell ref="H11:H15"/>
    <mergeCell ref="J21:J25"/>
    <mergeCell ref="K21:L25"/>
    <mergeCell ref="M21:M22"/>
    <mergeCell ref="M23:M25"/>
    <mergeCell ref="E21:E25"/>
    <mergeCell ref="F21:F25"/>
    <mergeCell ref="G21:G25"/>
    <mergeCell ref="H21:H25"/>
    <mergeCell ref="A16:A20"/>
    <mergeCell ref="B16:B18"/>
    <mergeCell ref="C16:C20"/>
    <mergeCell ref="D16:D20"/>
    <mergeCell ref="B19:B20"/>
    <mergeCell ref="I21:I25"/>
    <mergeCell ref="A21:A25"/>
    <mergeCell ref="B21:B23"/>
    <mergeCell ref="C21:C25"/>
    <mergeCell ref="D21:D25"/>
    <mergeCell ref="B44:B45"/>
    <mergeCell ref="I16:I20"/>
    <mergeCell ref="J16:J20"/>
    <mergeCell ref="K16:L20"/>
    <mergeCell ref="M16:M17"/>
    <mergeCell ref="M18:M20"/>
    <mergeCell ref="E16:E20"/>
    <mergeCell ref="F16:F20"/>
    <mergeCell ref="G16:G20"/>
    <mergeCell ref="H16:H20"/>
    <mergeCell ref="J41:J45"/>
    <mergeCell ref="K41:L45"/>
    <mergeCell ref="M41:M42"/>
    <mergeCell ref="M43:M45"/>
    <mergeCell ref="E41:E45"/>
    <mergeCell ref="F41:F45"/>
    <mergeCell ref="G41:G45"/>
    <mergeCell ref="H41:H45"/>
    <mergeCell ref="A51:A55"/>
    <mergeCell ref="B51:B53"/>
    <mergeCell ref="C51:C55"/>
    <mergeCell ref="D51:D55"/>
    <mergeCell ref="B54:B55"/>
    <mergeCell ref="I41:I45"/>
    <mergeCell ref="A41:A45"/>
    <mergeCell ref="B41:B43"/>
    <mergeCell ref="C41:C45"/>
    <mergeCell ref="D41:D45"/>
    <mergeCell ref="B89:B90"/>
    <mergeCell ref="I51:I55"/>
    <mergeCell ref="J51:J55"/>
    <mergeCell ref="K51:L55"/>
    <mergeCell ref="M51:M52"/>
    <mergeCell ref="M53:M55"/>
    <mergeCell ref="E51:E55"/>
    <mergeCell ref="F51:F55"/>
    <mergeCell ref="G51:G55"/>
    <mergeCell ref="H51:H55"/>
    <mergeCell ref="J86:J90"/>
    <mergeCell ref="K86:L90"/>
    <mergeCell ref="M86:M87"/>
    <mergeCell ref="M88:M90"/>
    <mergeCell ref="E86:E90"/>
    <mergeCell ref="F86:F90"/>
    <mergeCell ref="G86:G90"/>
    <mergeCell ref="H86:H90"/>
    <mergeCell ref="A96:A100"/>
    <mergeCell ref="B96:B98"/>
    <mergeCell ref="C96:C100"/>
    <mergeCell ref="D96:D100"/>
    <mergeCell ref="B99:B100"/>
    <mergeCell ref="I86:I90"/>
    <mergeCell ref="A86:A90"/>
    <mergeCell ref="B86:B88"/>
    <mergeCell ref="C86:C90"/>
    <mergeCell ref="D86:D90"/>
    <mergeCell ref="I96:I100"/>
    <mergeCell ref="J96:J100"/>
    <mergeCell ref="K96:L100"/>
    <mergeCell ref="M96:M97"/>
    <mergeCell ref="M98:M100"/>
    <mergeCell ref="E96:E100"/>
    <mergeCell ref="F96:F100"/>
    <mergeCell ref="G96:G100"/>
    <mergeCell ref="H96:H100"/>
    <mergeCell ref="H138:H139"/>
    <mergeCell ref="I138:I139"/>
    <mergeCell ref="A138:A139"/>
    <mergeCell ref="B138:B139"/>
    <mergeCell ref="D138:D139"/>
    <mergeCell ref="E138:E139"/>
    <mergeCell ref="M138:M139"/>
    <mergeCell ref="A140:A144"/>
    <mergeCell ref="B140:B142"/>
    <mergeCell ref="C140:C144"/>
    <mergeCell ref="D140:D144"/>
    <mergeCell ref="E140:E144"/>
    <mergeCell ref="F140:F144"/>
    <mergeCell ref="G140:G144"/>
    <mergeCell ref="F138:F139"/>
    <mergeCell ref="G138:G139"/>
    <mergeCell ref="B109:B110"/>
    <mergeCell ref="M140:M141"/>
    <mergeCell ref="M142:M144"/>
    <mergeCell ref="B143:B144"/>
    <mergeCell ref="H140:H144"/>
    <mergeCell ref="I140:I144"/>
    <mergeCell ref="J140:J144"/>
    <mergeCell ref="K140:L144"/>
    <mergeCell ref="J138:J139"/>
    <mergeCell ref="K138:L139"/>
    <mergeCell ref="J106:J110"/>
    <mergeCell ref="K106:L110"/>
    <mergeCell ref="M106:M107"/>
    <mergeCell ref="M108:M110"/>
    <mergeCell ref="E106:E110"/>
    <mergeCell ref="F106:F110"/>
    <mergeCell ref="G106:G110"/>
    <mergeCell ref="H106:H110"/>
    <mergeCell ref="A111:A115"/>
    <mergeCell ref="B111:B113"/>
    <mergeCell ref="C111:C115"/>
    <mergeCell ref="D111:D115"/>
    <mergeCell ref="B114:B115"/>
    <mergeCell ref="I106:I110"/>
    <mergeCell ref="A106:A110"/>
    <mergeCell ref="B106:B108"/>
    <mergeCell ref="C106:C110"/>
    <mergeCell ref="D106:D110"/>
    <mergeCell ref="B119:B120"/>
    <mergeCell ref="I111:I115"/>
    <mergeCell ref="J111:J115"/>
    <mergeCell ref="K111:L115"/>
    <mergeCell ref="M111:M112"/>
    <mergeCell ref="M113:M115"/>
    <mergeCell ref="E111:E115"/>
    <mergeCell ref="F111:F115"/>
    <mergeCell ref="G111:G115"/>
    <mergeCell ref="H111:H115"/>
    <mergeCell ref="J116:J120"/>
    <mergeCell ref="K116:L120"/>
    <mergeCell ref="M116:M117"/>
    <mergeCell ref="M118:M120"/>
    <mergeCell ref="E116:E120"/>
    <mergeCell ref="F116:F120"/>
    <mergeCell ref="G116:G120"/>
    <mergeCell ref="H116:H120"/>
    <mergeCell ref="A145:A149"/>
    <mergeCell ref="B145:B147"/>
    <mergeCell ref="C145:C149"/>
    <mergeCell ref="D145:D149"/>
    <mergeCell ref="B148:B149"/>
    <mergeCell ref="I116:I120"/>
    <mergeCell ref="A116:A120"/>
    <mergeCell ref="B116:B118"/>
    <mergeCell ref="C116:C120"/>
    <mergeCell ref="D116:D120"/>
    <mergeCell ref="I145:I149"/>
    <mergeCell ref="J145:J149"/>
    <mergeCell ref="K145:L149"/>
    <mergeCell ref="M145:M146"/>
    <mergeCell ref="M147:M149"/>
    <mergeCell ref="E145:E149"/>
    <mergeCell ref="F145:F149"/>
    <mergeCell ref="G145:G149"/>
    <mergeCell ref="H145:H149"/>
    <mergeCell ref="G129:G130"/>
    <mergeCell ref="A126:A130"/>
    <mergeCell ref="B126:B128"/>
    <mergeCell ref="C126:C130"/>
    <mergeCell ref="D126:D130"/>
    <mergeCell ref="B129:B130"/>
    <mergeCell ref="I126:I130"/>
    <mergeCell ref="J126:J130"/>
    <mergeCell ref="K126:L130"/>
    <mergeCell ref="M126:M127"/>
    <mergeCell ref="M128:M130"/>
    <mergeCell ref="E126:E128"/>
    <mergeCell ref="F126:F130"/>
    <mergeCell ref="G126:G128"/>
    <mergeCell ref="H126:H130"/>
    <mergeCell ref="E129:E130"/>
  </mergeCells>
  <printOptions/>
  <pageMargins left="0.63" right="0.2" top="0.62" bottom="0.49" header="0.23" footer="0.21"/>
  <pageSetup horizontalDpi="600" verticalDpi="600" orientation="landscape" paperSize="9" scale="83" r:id="rId3"/>
  <headerFooter alignWithMargins="0">
    <oddHeader>&amp;RＮｏ．&amp;P</oddHeader>
    <oddFooter>&amp;R&amp;"ＭＳ Ｐ明朝,標準"&amp;8
注　☆印は、建災防道支部と道建設業協会傘下協会と両方の会員、★印は建災防道支部のみの会員&amp;"ＭＳ Ｐゴシック,標準"&amp;11
</oddFooter>
  </headerFooter>
  <rowBreaks count="4" manualBreakCount="4">
    <brk id="30" max="12" man="1"/>
    <brk id="60" max="12" man="1"/>
    <brk id="90" max="12" man="1"/>
    <brk id="120" max="1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建設業労働災害防止協会</dc:creator>
  <cp:keywords/>
  <dc:description/>
  <cp:lastModifiedBy>KSBNOTE</cp:lastModifiedBy>
  <cp:lastPrinted>2013-04-10T07:26:28Z</cp:lastPrinted>
  <dcterms:created xsi:type="dcterms:W3CDTF">2001-05-14T05:32:43Z</dcterms:created>
  <dcterms:modified xsi:type="dcterms:W3CDTF">2014-01-27T07:32:33Z</dcterms:modified>
  <cp:category/>
  <cp:version/>
  <cp:contentType/>
  <cp:contentStatus/>
</cp:coreProperties>
</file>